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0"/>
  <workbookPr hidePivotFieldList="1" defaultThemeVersion="166925"/>
  <xr:revisionPtr revIDLastSave="0" documentId="8_{DCEB4CAE-AD59-4596-84B9-6B32FCA41541}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base" sheetId="1" r:id="rId1"/>
    <sheet name="bilancio" sheetId="7" r:id="rId2"/>
    <sheet name="acquisti vendite" sheetId="4" r:id="rId3"/>
    <sheet name="liquidità" sheetId="5" r:id="rId4"/>
    <sheet name="iva" sheetId="6" r:id="rId5"/>
    <sheet name="indici" sheetId="8" r:id="rId6"/>
  </sheets>
  <definedNames>
    <definedName name="_xlnm._FilterDatabase" localSheetId="0" hidden="1">base!$A$1:$K$1</definedName>
  </definedNames>
  <calcPr calcId="191028" calcCompleted="0"/>
  <pivotCaches>
    <pivotCache cacheId="1505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1" l="1"/>
  <c r="B27" i="1"/>
  <c r="B28" i="1"/>
  <c r="B29" i="1"/>
  <c r="E3" i="7" l="1"/>
  <c r="E4" i="7"/>
  <c r="E6" i="7"/>
  <c r="E7" i="7"/>
  <c r="E8" i="7"/>
  <c r="E9" i="7"/>
  <c r="E10" i="7"/>
  <c r="E11" i="7"/>
  <c r="E2" i="7"/>
  <c r="D7" i="7"/>
  <c r="D8" i="7"/>
  <c r="D9" i="7"/>
  <c r="D10" i="7"/>
  <c r="D6" i="7"/>
  <c r="D3" i="7"/>
  <c r="D2" i="7"/>
  <c r="C11" i="7"/>
  <c r="D11" i="7"/>
  <c r="C4" i="7"/>
  <c r="D4" i="7"/>
  <c r="B11" i="7"/>
  <c r="B4" i="7"/>
  <c r="D4" i="6"/>
  <c r="D5" i="6" s="1"/>
  <c r="D6" i="6" s="1"/>
  <c r="B2" i="1" l="1"/>
  <c r="B3" i="1"/>
  <c r="B4" i="1"/>
  <c r="B17" i="1"/>
  <c r="B18" i="1"/>
  <c r="B5" i="1"/>
  <c r="B6" i="1"/>
  <c r="B7" i="1"/>
  <c r="B24" i="1"/>
  <c r="B25" i="1"/>
  <c r="B9" i="1"/>
  <c r="B10" i="1"/>
  <c r="B12" i="1"/>
  <c r="B19" i="1"/>
  <c r="B13" i="1"/>
  <c r="B20" i="1"/>
  <c r="B21" i="1"/>
  <c r="B22" i="1"/>
  <c r="B15" i="1"/>
  <c r="B26" i="1"/>
  <c r="B16" i="1"/>
  <c r="B23" i="1"/>
  <c r="B14" i="1"/>
  <c r="B8" i="1"/>
  <c r="B11" i="1"/>
</calcChain>
</file>

<file path=xl/sharedStrings.xml><?xml version="1.0" encoding="utf-8"?>
<sst xmlns="http://schemas.openxmlformats.org/spreadsheetml/2006/main" count="74" uniqueCount="43">
  <si>
    <t>data</t>
  </si>
  <si>
    <t>mese</t>
  </si>
  <si>
    <t>operazione</t>
  </si>
  <si>
    <t>banca</t>
  </si>
  <si>
    <t>cassa</t>
  </si>
  <si>
    <t>vendite</t>
  </si>
  <si>
    <t>acquisti</t>
  </si>
  <si>
    <t>debiti</t>
  </si>
  <si>
    <t>crediti</t>
  </si>
  <si>
    <t>iva acqusti</t>
  </si>
  <si>
    <t>iva vendite</t>
  </si>
  <si>
    <t>acquisto</t>
  </si>
  <si>
    <t>campi con calcolo automatico</t>
  </si>
  <si>
    <t>vendita</t>
  </si>
  <si>
    <t>iva acquisti</t>
  </si>
  <si>
    <t>debiti daacquisti</t>
  </si>
  <si>
    <t>crediti da vendite</t>
  </si>
  <si>
    <t>pagamento</t>
  </si>
  <si>
    <t>incasso</t>
  </si>
  <si>
    <t>Totale</t>
  </si>
  <si>
    <t>attuale</t>
  </si>
  <si>
    <t>budget</t>
  </si>
  <si>
    <t>scostamento</t>
  </si>
  <si>
    <t>realizzati</t>
  </si>
  <si>
    <t>ricavi vendita</t>
  </si>
  <si>
    <t>altri ricavi</t>
  </si>
  <si>
    <t>TOTALE RICAVI</t>
  </si>
  <si>
    <t>costo merce</t>
  </si>
  <si>
    <t>materiali consumo</t>
  </si>
  <si>
    <t>energia</t>
  </si>
  <si>
    <t>amministrazione</t>
  </si>
  <si>
    <t>tasse</t>
  </si>
  <si>
    <t>TOTALE COSTI</t>
  </si>
  <si>
    <t>Etichette di riga</t>
  </si>
  <si>
    <t>Somma di acquisti</t>
  </si>
  <si>
    <t>Somma di vendite</t>
  </si>
  <si>
    <t>(vuoto)</t>
  </si>
  <si>
    <t>Totale complessivo</t>
  </si>
  <si>
    <t>Somma di banca</t>
  </si>
  <si>
    <t>Somma di cassa</t>
  </si>
  <si>
    <t>Somma di iva acqusti</t>
  </si>
  <si>
    <t>Somma di iva vendite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</si>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</sst>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0" fontId="0" fillId="0" borderId="0" xfId="0" applyNumberFormat="1"/>
  </cellXfs>
  <cellStyles count="1">
    <cellStyle name="Normale" xfId="0" builtinId="0"/>
  </cellStyles>
  <dxfs count="15"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0" formatCode="@"/>
    </dxf>
    <dxf>
      <numFmt numFmtId="30" formatCode="@"/>
      <alignment horizontal="center" vertical="center" textRotation="0" wrapText="1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9" formatCode="dd/mm/yyyy"/>
    </dxf>
    <dxf>
      <numFmt numFmtId="19" formatCode="dd/mm/yyyy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bilancio!$A$6:$A$11</c:f>
              <c:strCache>
                <c:ptCount val="6"/>
                <c:pt idx="0">
                  <c:v>costo merce</c:v>
                </c:pt>
                <c:pt idx="1">
                  <c:v>materiali consumo</c:v>
                </c:pt>
                <c:pt idx="2">
                  <c:v>energia</c:v>
                </c:pt>
                <c:pt idx="3">
                  <c:v>amministrazione</c:v>
                </c:pt>
                <c:pt idx="4">
                  <c:v>tasse</c:v>
                </c:pt>
                <c:pt idx="5">
                  <c:v>TOTALE COSTI</c:v>
                </c:pt>
              </c:strCache>
            </c:strRef>
          </c:cat>
          <c:val>
            <c:numRef>
              <c:f>bilancio!$B$6:$B$11</c:f>
              <c:numCache>
                <c:formatCode>#,##0.00\ "€"</c:formatCode>
                <c:ptCount val="6"/>
                <c:pt idx="0">
                  <c:v>1300</c:v>
                </c:pt>
                <c:pt idx="1">
                  <c:v>400</c:v>
                </c:pt>
                <c:pt idx="2">
                  <c:v>300</c:v>
                </c:pt>
                <c:pt idx="3">
                  <c:v>200</c:v>
                </c:pt>
                <c:pt idx="4">
                  <c:v>100</c:v>
                </c:pt>
                <c:pt idx="5">
                  <c:v>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63-4ACA-9DA4-C7B37DF2C52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bilancio!$A$6:$A$11</c:f>
              <c:strCache>
                <c:ptCount val="6"/>
                <c:pt idx="0">
                  <c:v>costo merce</c:v>
                </c:pt>
                <c:pt idx="1">
                  <c:v>materiali consumo</c:v>
                </c:pt>
                <c:pt idx="2">
                  <c:v>energia</c:v>
                </c:pt>
                <c:pt idx="3">
                  <c:v>amministrazione</c:v>
                </c:pt>
                <c:pt idx="4">
                  <c:v>tasse</c:v>
                </c:pt>
                <c:pt idx="5">
                  <c:v>TOTALE COSTI</c:v>
                </c:pt>
              </c:strCache>
            </c:strRef>
          </c:cat>
          <c:val>
            <c:numRef>
              <c:f>bilancio!$C$6:$C$11</c:f>
              <c:numCache>
                <c:formatCode>#,##0.00\ "€"</c:formatCode>
                <c:ptCount val="6"/>
                <c:pt idx="0">
                  <c:v>3650</c:v>
                </c:pt>
                <c:pt idx="1">
                  <c:v>1800</c:v>
                </c:pt>
                <c:pt idx="2">
                  <c:v>1000</c:v>
                </c:pt>
                <c:pt idx="3">
                  <c:v>1000</c:v>
                </c:pt>
                <c:pt idx="4">
                  <c:v>600</c:v>
                </c:pt>
                <c:pt idx="5">
                  <c:v>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63-4ACA-9DA4-C7B37DF2C52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bilancio!$A$6:$A$11</c:f>
              <c:strCache>
                <c:ptCount val="6"/>
                <c:pt idx="0">
                  <c:v>costo merce</c:v>
                </c:pt>
                <c:pt idx="1">
                  <c:v>materiali consumo</c:v>
                </c:pt>
                <c:pt idx="2">
                  <c:v>energia</c:v>
                </c:pt>
                <c:pt idx="3">
                  <c:v>amministrazione</c:v>
                </c:pt>
                <c:pt idx="4">
                  <c:v>tasse</c:v>
                </c:pt>
                <c:pt idx="5">
                  <c:v>TOTALE COSTI</c:v>
                </c:pt>
              </c:strCache>
            </c:strRef>
          </c:cat>
          <c:val>
            <c:numRef>
              <c:f>bilancio!$D$6:$D$11</c:f>
              <c:numCache>
                <c:formatCode>#,##0.00\ "€"</c:formatCode>
                <c:ptCount val="6"/>
                <c:pt idx="0">
                  <c:v>2350</c:v>
                </c:pt>
                <c:pt idx="1">
                  <c:v>1400</c:v>
                </c:pt>
                <c:pt idx="2">
                  <c:v>700</c:v>
                </c:pt>
                <c:pt idx="3">
                  <c:v>800</c:v>
                </c:pt>
                <c:pt idx="4">
                  <c:v>500</c:v>
                </c:pt>
                <c:pt idx="5">
                  <c:v>5750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A63-4ACA-9DA4-C7B37DF2C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6286103"/>
        <c:axId val="1616269463"/>
      </c:barChart>
      <c:catAx>
        <c:axId val="1616286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269463"/>
        <c:crosses val="autoZero"/>
        <c:auto val="1"/>
        <c:lblAlgn val="ctr"/>
        <c:lblOffset val="100"/>
        <c:noMultiLvlLbl val="0"/>
      </c:catAx>
      <c:valAx>
        <c:axId val="1616269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286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[tabella pivot.xlsx]acquisti vendite!Tabella pivot2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'acquisti vendite'!$B$3</c:f>
              <c:strCache>
                <c:ptCount val="1"/>
                <c:pt idx="0">
                  <c:v>Somma di acquisti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'acquisti vendite'!$A$4:$A$9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(vuoto)</c:v>
                </c:pt>
                <c:pt idx="4">
                  <c:v>4</c:v>
                </c:pt>
              </c:strCache>
            </c:strRef>
          </c:cat>
          <c:val>
            <c:numRef>
              <c:f>'acquisti vendite'!$B$4:$B$9</c:f>
              <c:numCache>
                <c:formatCode>General</c:formatCode>
                <c:ptCount val="5"/>
                <c:pt idx="0">
                  <c:v>2550</c:v>
                </c:pt>
                <c:pt idx="1">
                  <c:v>800</c:v>
                </c:pt>
                <c:pt idx="2">
                  <c:v>400</c:v>
                </c:pt>
                <c:pt idx="4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F-4B19-BFAF-17F58DE86C4B}"/>
            </c:ext>
          </c:extLst>
        </c:ser>
        <c:ser>
          <c:idx val="1"/>
          <c:order val="1"/>
          <c:tx>
            <c:strRef>
              <c:f>'acquisti vendite'!$C$3</c:f>
              <c:strCache>
                <c:ptCount val="1"/>
                <c:pt idx="0">
                  <c:v>Somma di vendite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'acquisti vendite'!$A$4:$A$9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(vuoto)</c:v>
                </c:pt>
                <c:pt idx="4">
                  <c:v>4</c:v>
                </c:pt>
              </c:strCache>
            </c:strRef>
          </c:cat>
          <c:val>
            <c:numRef>
              <c:f>'acquisti vendite'!$C$4:$C$9</c:f>
              <c:numCache>
                <c:formatCode>General</c:formatCode>
                <c:ptCount val="5"/>
                <c:pt idx="0">
                  <c:v>1700</c:v>
                </c:pt>
                <c:pt idx="1">
                  <c:v>1600</c:v>
                </c:pt>
                <c:pt idx="2">
                  <c:v>600</c:v>
                </c:pt>
                <c:pt idx="4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7F-4B19-BFAF-17F58DE86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801207"/>
        <c:axId val="496814935"/>
      </c:barChart>
      <c:catAx>
        <c:axId val="496801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814935"/>
        <c:crosses val="autoZero"/>
        <c:auto val="1"/>
        <c:lblAlgn val="ctr"/>
        <c:lblOffset val="100"/>
        <c:noMultiLvlLbl val="0"/>
      </c:catAx>
      <c:valAx>
        <c:axId val="496814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801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[tabella pivot.xlsx]liquidità!Tabella pivot3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liquidità!$B$3</c:f>
              <c:strCache>
                <c:ptCount val="1"/>
                <c:pt idx="0">
                  <c:v>Somma di banca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liquidità!$A$4:$A$9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(vuoto)</c:v>
                </c:pt>
                <c:pt idx="4">
                  <c:v>4</c:v>
                </c:pt>
              </c:strCache>
            </c:strRef>
          </c:cat>
          <c:val>
            <c:numRef>
              <c:f>liquidità!$B$4:$B$9</c:f>
              <c:numCache>
                <c:formatCode>General</c:formatCode>
                <c:ptCount val="5"/>
                <c:pt idx="0">
                  <c:v>-2000</c:v>
                </c:pt>
                <c:pt idx="1">
                  <c:v>300</c:v>
                </c:pt>
                <c:pt idx="2">
                  <c:v>-400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B4-4DD2-96AA-A4377B13E98B}"/>
            </c:ext>
          </c:extLst>
        </c:ser>
        <c:ser>
          <c:idx val="1"/>
          <c:order val="1"/>
          <c:tx>
            <c:strRef>
              <c:f>liquidità!$C$3</c:f>
              <c:strCache>
                <c:ptCount val="1"/>
                <c:pt idx="0">
                  <c:v>Somma di cassa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liquidità!$A$4:$A$9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(vuoto)</c:v>
                </c:pt>
                <c:pt idx="4">
                  <c:v>4</c:v>
                </c:pt>
              </c:strCache>
            </c:strRef>
          </c:cat>
          <c:val>
            <c:numRef>
              <c:f>liquidità!$C$4:$C$9</c:f>
              <c:numCache>
                <c:formatCode>General</c:formatCode>
                <c:ptCount val="5"/>
                <c:pt idx="0">
                  <c:v>1271</c:v>
                </c:pt>
                <c:pt idx="1">
                  <c:v>-244</c:v>
                </c:pt>
                <c:pt idx="2">
                  <c:v>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B4-4DD2-96AA-A4377B13E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640039"/>
        <c:axId val="980647943"/>
      </c:lineChart>
      <c:catAx>
        <c:axId val="980640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647943"/>
        <c:crosses val="autoZero"/>
        <c:auto val="1"/>
        <c:lblAlgn val="ctr"/>
        <c:lblOffset val="100"/>
        <c:noMultiLvlLbl val="0"/>
      </c:catAx>
      <c:valAx>
        <c:axId val="980647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640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0</xdr:row>
      <xdr:rowOff>133350</xdr:rowOff>
    </xdr:from>
    <xdr:to>
      <xdr:col>17</xdr:col>
      <xdr:colOff>123825</xdr:colOff>
      <xdr:row>20</xdr:row>
      <xdr:rowOff>161925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2976DFE-F270-4F2C-A99F-C40FCD0AFA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1047750</xdr:colOff>
      <xdr:row>0</xdr:row>
      <xdr:rowOff>180975</xdr:rowOff>
    </xdr:from>
    <xdr:to>
      <xdr:col>14</xdr:col>
      <xdr:colOff>38100</xdr:colOff>
      <xdr:row>23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5E4037-4EB0-48C4-ADCA-1946ED7045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</xdr:row>
      <xdr:rowOff>28575</xdr:rowOff>
    </xdr:from>
    <xdr:to>
      <xdr:col>15</xdr:col>
      <xdr:colOff>104775</xdr:colOff>
      <xdr:row>19</xdr:row>
      <xdr:rowOff>123825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131544D-854D-48F4-B6B4-A7EA74B251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040.422445370372" createdVersion="6" refreshedVersion="6" minRefreshableVersion="3" recordCount="197" xr:uid="{461CF67B-EA4E-43E3-B199-72E285BDED83}">
  <cacheSource type="worksheet">
    <worksheetSource ref="A1:K1048576" sheet="base"/>
  </cacheSource>
  <cacheFields count="11">
    <cacheField name="data" numFmtId="0">
      <sharedItems containsDate="1" containsBlank="1" containsMixedTypes="1" minDate="2015-01-01T00:00:00" maxDate="2015-04-11T00:00:00"/>
    </cacheField>
    <cacheField name="mese" numFmtId="49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operazione" numFmtId="0">
      <sharedItems containsBlank="1"/>
    </cacheField>
    <cacheField name="banca" numFmtId="0">
      <sharedItems containsString="0" containsBlank="1" containsNumber="1" containsInteger="1" minValue="-1500" maxValue="500"/>
    </cacheField>
    <cacheField name="cassa" numFmtId="0">
      <sharedItems containsString="0" containsBlank="1" containsNumber="1" containsInteger="1" minValue="-244" maxValue="900"/>
    </cacheField>
    <cacheField name="vendite" numFmtId="0">
      <sharedItems containsString="0" containsBlank="1" containsNumber="1" containsInteger="1" minValue="200" maxValue="1200"/>
    </cacheField>
    <cacheField name="acquisti" numFmtId="0">
      <sharedItems containsString="0" containsBlank="1" containsNumber="1" containsInteger="1" minValue="50" maxValue="1000"/>
    </cacheField>
    <cacheField name="debiti" numFmtId="0">
      <sharedItems containsString="0" containsBlank="1" containsNumber="1" containsInteger="1" minValue="-1500" maxValue="1220"/>
    </cacheField>
    <cacheField name="crediti" numFmtId="0">
      <sharedItems containsString="0" containsBlank="1" containsNumber="1" containsInteger="1" minValue="-900" maxValue="1464"/>
    </cacheField>
    <cacheField name="iva acqusti" numFmtId="0">
      <sharedItems containsString="0" containsBlank="1" containsNumber="1" containsInteger="1" minValue="11" maxValue="220"/>
    </cacheField>
    <cacheField name="iva vendite" numFmtId="0">
      <sharedItems containsString="0" containsBlank="1" containsNumber="1" containsInteger="1" minValue="44" maxValue="2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">
  <r>
    <d v="2015-01-01T00:00:00"/>
    <x v="0"/>
    <s v="acquisto"/>
    <m/>
    <m/>
    <m/>
    <n v="1000"/>
    <n v="1220"/>
    <m/>
    <n v="220"/>
    <m/>
  </r>
  <r>
    <d v="2015-01-01T00:00:00"/>
    <x v="0"/>
    <s v="vendita"/>
    <m/>
    <n v="244"/>
    <n v="200"/>
    <m/>
    <m/>
    <m/>
    <m/>
    <n v="44"/>
  </r>
  <r>
    <d v="2015-01-02T00:00:00"/>
    <x v="0"/>
    <s v="acquisto"/>
    <m/>
    <m/>
    <m/>
    <n v="500"/>
    <n v="610"/>
    <m/>
    <n v="110"/>
    <m/>
  </r>
  <r>
    <d v="2015-01-03T00:00:00"/>
    <x v="0"/>
    <s v="vendita"/>
    <m/>
    <m/>
    <n v="600"/>
    <m/>
    <m/>
    <n v="732"/>
    <m/>
    <n v="132"/>
  </r>
  <r>
    <d v="2015-01-03T00:00:00"/>
    <x v="0"/>
    <s v="vendita"/>
    <m/>
    <m/>
    <n v="500"/>
    <m/>
    <m/>
    <n v="610"/>
    <m/>
    <n v="110"/>
  </r>
  <r>
    <d v="2015-01-03T00:00:00"/>
    <x v="0"/>
    <s v="pagamento"/>
    <n v="-1500"/>
    <m/>
    <m/>
    <m/>
    <n v="-1500"/>
    <m/>
    <m/>
    <m/>
  </r>
  <r>
    <d v="2015-01-03T00:00:00"/>
    <x v="0"/>
    <s v="vendita"/>
    <m/>
    <n v="244"/>
    <n v="200"/>
    <m/>
    <m/>
    <m/>
    <m/>
    <n v="44"/>
  </r>
  <r>
    <d v="2015-01-04T00:00:00"/>
    <x v="0"/>
    <s v="vendita"/>
    <m/>
    <n v="244"/>
    <n v="200"/>
    <m/>
    <m/>
    <m/>
    <m/>
    <n v="44"/>
  </r>
  <r>
    <d v="2015-01-05T00:00:00"/>
    <x v="0"/>
    <s v="acquisto"/>
    <m/>
    <n v="-61"/>
    <m/>
    <n v="50"/>
    <m/>
    <m/>
    <n v="11"/>
    <m/>
  </r>
  <r>
    <d v="2015-01-05T00:00:00"/>
    <x v="0"/>
    <s v="pagamento"/>
    <n v="-500"/>
    <m/>
    <m/>
    <m/>
    <n v="500"/>
    <m/>
    <m/>
    <m/>
  </r>
  <r>
    <d v="2015-01-05T00:00:00"/>
    <x v="0"/>
    <s v="acquisto"/>
    <m/>
    <m/>
    <m/>
    <n v="1000"/>
    <n v="1220"/>
    <m/>
    <n v="220"/>
    <m/>
  </r>
  <r>
    <d v="2015-01-05T00:00:00"/>
    <x v="0"/>
    <s v="incasso"/>
    <n v="300"/>
    <m/>
    <m/>
    <m/>
    <m/>
    <n v="-300"/>
    <m/>
    <m/>
  </r>
  <r>
    <d v="2015-01-06T00:00:00"/>
    <x v="0"/>
    <s v="pagamento"/>
    <n v="-300"/>
    <m/>
    <m/>
    <m/>
    <n v="-300"/>
    <m/>
    <m/>
    <m/>
  </r>
  <r>
    <d v="2015-01-07T00:00:00"/>
    <x v="0"/>
    <s v="incasso"/>
    <m/>
    <n v="100"/>
    <m/>
    <m/>
    <m/>
    <n v="-100"/>
    <m/>
    <m/>
  </r>
  <r>
    <d v="2015-01-09T00:00:00"/>
    <x v="0"/>
    <s v="incasso"/>
    <m/>
    <n v="500"/>
    <m/>
    <m/>
    <m/>
    <n v="-500"/>
    <m/>
    <m/>
  </r>
  <r>
    <d v="2015-02-02T00:00:00"/>
    <x v="1"/>
    <s v="vendita"/>
    <m/>
    <m/>
    <n v="400"/>
    <m/>
    <m/>
    <n v="488"/>
    <m/>
    <n v="88"/>
  </r>
  <r>
    <d v="2015-02-03T00:00:00"/>
    <x v="1"/>
    <s v="acquisto"/>
    <m/>
    <m/>
    <m/>
    <n v="600"/>
    <n v="732"/>
    <m/>
    <n v="132"/>
    <m/>
  </r>
  <r>
    <d v="2015-02-05T00:00:00"/>
    <x v="1"/>
    <s v="vendita"/>
    <m/>
    <m/>
    <n v="800"/>
    <m/>
    <m/>
    <n v="976"/>
    <m/>
    <n v="176"/>
  </r>
  <r>
    <d v="2015-02-05T00:00:00"/>
    <x v="1"/>
    <s v="pagamento"/>
    <n v="-200"/>
    <m/>
    <m/>
    <m/>
    <n v="-200"/>
    <m/>
    <m/>
    <m/>
  </r>
  <r>
    <d v="2015-02-06T00:00:00"/>
    <x v="1"/>
    <s v="vendita"/>
    <m/>
    <m/>
    <n v="400"/>
    <m/>
    <m/>
    <n v="488"/>
    <m/>
    <n v="88"/>
  </r>
  <r>
    <d v="2015-02-06T00:00:00"/>
    <x v="1"/>
    <s v="incasso"/>
    <n v="500"/>
    <m/>
    <m/>
    <m/>
    <m/>
    <n v="-500"/>
    <m/>
    <m/>
  </r>
  <r>
    <d v="2015-02-09T00:00:00"/>
    <x v="1"/>
    <s v="acquisto"/>
    <m/>
    <n v="-244"/>
    <m/>
    <n v="200"/>
    <m/>
    <m/>
    <n v="44"/>
    <m/>
  </r>
  <r>
    <d v="2015-03-03T00:00:00"/>
    <x v="2"/>
    <s v="incasso"/>
    <m/>
    <n v="900"/>
    <m/>
    <m/>
    <m/>
    <n v="-900"/>
    <m/>
    <m/>
  </r>
  <r>
    <d v="2015-03-04T00:00:00"/>
    <x v="2"/>
    <s v="acquisto"/>
    <m/>
    <m/>
    <m/>
    <n v="400"/>
    <n v="488"/>
    <m/>
    <n v="88"/>
    <m/>
  </r>
  <r>
    <d v="2015-03-08T00:00:00"/>
    <x v="2"/>
    <s v="vendita"/>
    <m/>
    <m/>
    <n v="600"/>
    <m/>
    <m/>
    <n v="732"/>
    <m/>
    <n v="132"/>
  </r>
  <r>
    <d v="2015-03-08T00:00:00"/>
    <x v="2"/>
    <s v="pagamento"/>
    <n v="-400"/>
    <m/>
    <m/>
    <m/>
    <n v="-400"/>
    <m/>
    <m/>
    <m/>
  </r>
  <r>
    <d v="2015-04-10T00:00:00"/>
    <x v="3"/>
    <s v="acquisto"/>
    <m/>
    <m/>
    <m/>
    <n v="300"/>
    <n v="366"/>
    <m/>
    <n v="66"/>
    <m/>
  </r>
  <r>
    <d v="2015-04-02T00:00:00"/>
    <x v="3"/>
    <s v="vendita"/>
    <m/>
    <m/>
    <n v="1200"/>
    <m/>
    <m/>
    <n v="1464"/>
    <m/>
    <n v="264"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m/>
    <x v="4"/>
    <m/>
    <m/>
    <m/>
    <m/>
    <m/>
    <m/>
    <m/>
    <m/>
    <m/>
  </r>
  <r>
    <s v="Totale"/>
    <x v="4"/>
    <m/>
    <m/>
    <m/>
    <m/>
    <m/>
    <m/>
    <m/>
    <m/>
    <m/>
  </r>
  <r>
    <m/>
    <x v="4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56BE03-905C-473B-B20D-50E4F1D6C3BC}" name="Tabella pivot2" cacheId="15051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1">
  <location ref="A3:C9" firstHeaderRow="0" firstDataRow="1" firstDataCol="1"/>
  <pivotFields count="11">
    <pivotField showAll="0"/>
    <pivotField axis="axisRow" showAll="0">
      <items count="6">
        <item x="0"/>
        <item x="1"/>
        <item x="2"/>
        <item x="4"/>
        <item x="3"/>
        <item t="default"/>
      </items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acquisti" fld="6" baseField="0" baseItem="0"/>
    <dataField name="Somma di vendite" fld="5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2F5996-E901-4201-885B-4C150033C345}" name="Tabella pivot3" cacheId="15051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1">
  <location ref="A3:C9" firstHeaderRow="0" firstDataRow="1" firstDataCol="1"/>
  <pivotFields count="11">
    <pivotField showAll="0"/>
    <pivotField axis="axisRow" showAll="0">
      <items count="6">
        <item x="0"/>
        <item x="1"/>
        <item x="2"/>
        <item x="4"/>
        <item x="3"/>
        <item t="default"/>
      </items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banca" fld="3" baseField="0" baseItem="0"/>
    <dataField name="Somma di cassa" fld="4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37095A-1ADF-4B7F-8671-DD9BE0E8B97A}" name="Tabella pivot4" cacheId="15051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1">
  <location ref="A3:C9" firstHeaderRow="0" firstDataRow="1" firstDataCol="1"/>
  <pivotFields count="11">
    <pivotField showAll="0"/>
    <pivotField axis="axisRow" showAll="0">
      <items count="6">
        <item x="0"/>
        <item x="1"/>
        <item x="2"/>
        <item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iva acqusti" fld="9" baseField="0" baseItem="0"/>
    <dataField name="Somma di iva vendite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695253-C02E-40CF-B416-F7881755E6FE}" name="Tabella1" displayName="Tabella1" ref="A2:K197" headerRowCount="0" totalsRowCount="1" headerRowDxfId="14">
  <sortState xmlns:xlrd2="http://schemas.microsoft.com/office/spreadsheetml/2017/richdata2" ref="A2:K196">
    <sortCondition ref="A1:A196"/>
  </sortState>
  <tableColumns count="11">
    <tableColumn id="1" xr3:uid="{A1591A3D-5C76-4C74-A5B8-5F364266C28E}" name="data" totalsRowLabel="Totale" headerRowDxfId="13" dataDxfId="12"/>
    <tableColumn id="12" xr3:uid="{65C26C3E-51BB-4912-AD81-9F0089F89713}" name="mese" headerRowDxfId="10" dataDxfId="9" totalsRowDxfId="11"/>
    <tableColumn id="2" xr3:uid="{1249D899-DF58-4BC8-A985-934A38835B95}" name="operazione" headerRowDxfId="8"/>
    <tableColumn id="3" xr3:uid="{98AD2865-044D-46B0-B1EE-83D377455015}" name="banca" headerRowDxfId="7"/>
    <tableColumn id="4" xr3:uid="{357CDF95-5616-49EC-9171-D2179C621C17}" name="cassa" headerRowDxfId="6"/>
    <tableColumn id="5" xr3:uid="{DD10BEF4-CAAE-4297-B6F4-1C778FA26281}" name="vendita" headerRowDxfId="5"/>
    <tableColumn id="6" xr3:uid="{33030E5B-6462-4600-9EED-4EF7A51A5F81}" name="acquisto merce" headerRowDxfId="4"/>
    <tableColumn id="8" xr3:uid="{9F38E8C4-BDA1-4E34-984C-19D5BC1E1BB0}" name="debiti" headerRowDxfId="3"/>
    <tableColumn id="9" xr3:uid="{6682C103-E717-408F-A5FA-3730D5075BBE}" name="crediti" headerRowDxfId="2"/>
    <tableColumn id="10" xr3:uid="{B735BF75-3EE2-4F2F-8B78-DF7AC1F3A123}" name="iva acquisti" headerRowDxfId="1"/>
    <tableColumn id="11" xr3:uid="{D4EC9CEC-9AF0-4D01-8F55-69B54F1675EE}" name="iva vendite" header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7"/>
  <sheetViews>
    <sheetView tabSelected="1" workbookViewId="0">
      <selection activeCell="F9" sqref="F9"/>
    </sheetView>
  </sheetViews>
  <sheetFormatPr defaultRowHeight="15"/>
  <cols>
    <col min="1" max="1" width="10.85546875" style="1" bestFit="1" customWidth="1"/>
    <col min="2" max="2" width="10.85546875" style="6" customWidth="1"/>
    <col min="3" max="3" width="13.5703125" customWidth="1"/>
    <col min="4" max="4" width="10.42578125" bestFit="1" customWidth="1"/>
    <col min="6" max="6" width="10.140625" bestFit="1" customWidth="1"/>
    <col min="7" max="7" width="12" bestFit="1" customWidth="1"/>
    <col min="8" max="8" width="10.7109375" bestFit="1" customWidth="1"/>
    <col min="9" max="9" width="9.7109375" bestFit="1" customWidth="1"/>
    <col min="10" max="11" width="11.42578125" bestFit="1" customWidth="1"/>
    <col min="14" max="14" width="18.42578125" bestFit="1" customWidth="1"/>
    <col min="15" max="15" width="21.5703125" bestFit="1" customWidth="1"/>
    <col min="16" max="16" width="20.42578125" bestFit="1" customWidth="1"/>
    <col min="17" max="17" width="11.140625" bestFit="1" customWidth="1"/>
    <col min="18" max="18" width="7.85546875" bestFit="1" customWidth="1"/>
    <col min="19" max="19" width="7.7109375" bestFit="1" customWidth="1"/>
    <col min="20" max="20" width="20.42578125" bestFit="1" customWidth="1"/>
    <col min="21" max="21" width="7.5703125" bestFit="1" customWidth="1"/>
    <col min="22" max="22" width="11.140625" bestFit="1" customWidth="1"/>
    <col min="23" max="23" width="7.85546875" bestFit="1" customWidth="1"/>
    <col min="24" max="24" width="7.7109375" bestFit="1" customWidth="1"/>
    <col min="25" max="25" width="27.42578125" bestFit="1" customWidth="1"/>
    <col min="26" max="26" width="26.42578125" bestFit="1" customWidth="1"/>
  </cols>
  <sheetData>
    <row r="1" spans="1:16" s="2" customForma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N1"/>
      <c r="O1"/>
      <c r="P1"/>
    </row>
    <row r="2" spans="1:16">
      <c r="A2" s="1">
        <v>42005</v>
      </c>
      <c r="B2" s="6">
        <f>MONTH(A2)</f>
        <v>1</v>
      </c>
      <c r="C2" t="s">
        <v>11</v>
      </c>
      <c r="D2" s="3"/>
      <c r="E2" s="3"/>
      <c r="F2" s="3"/>
      <c r="G2" s="3">
        <v>1000</v>
      </c>
      <c r="H2" s="3">
        <v>1220</v>
      </c>
      <c r="I2" s="3"/>
      <c r="J2" s="3">
        <v>220</v>
      </c>
      <c r="K2" s="3"/>
      <c r="M2" t="s">
        <v>12</v>
      </c>
    </row>
    <row r="3" spans="1:16">
      <c r="A3" s="1">
        <v>42005</v>
      </c>
      <c r="B3" s="6">
        <f>MONTH(A3)</f>
        <v>1</v>
      </c>
      <c r="C3" t="s">
        <v>13</v>
      </c>
      <c r="D3" s="3"/>
      <c r="E3" s="3">
        <v>244</v>
      </c>
      <c r="F3" s="3">
        <v>200</v>
      </c>
      <c r="G3" s="3"/>
      <c r="H3" s="3"/>
      <c r="I3" s="3"/>
      <c r="J3" s="3"/>
      <c r="K3" s="3">
        <v>44</v>
      </c>
      <c r="M3" t="s">
        <v>14</v>
      </c>
    </row>
    <row r="4" spans="1:16">
      <c r="A4" s="1">
        <v>42006</v>
      </c>
      <c r="B4" s="6">
        <f>MONTH(A4)</f>
        <v>1</v>
      </c>
      <c r="C4" t="s">
        <v>11</v>
      </c>
      <c r="D4" s="3"/>
      <c r="E4" s="3"/>
      <c r="F4" s="3"/>
      <c r="G4" s="3">
        <v>500</v>
      </c>
      <c r="H4" s="3">
        <v>610</v>
      </c>
      <c r="I4" s="3"/>
      <c r="J4" s="3">
        <v>110</v>
      </c>
      <c r="K4" s="3"/>
      <c r="M4" t="s">
        <v>10</v>
      </c>
    </row>
    <row r="5" spans="1:16">
      <c r="A5" s="1">
        <v>42007</v>
      </c>
      <c r="B5" s="6">
        <f>MONTH(A5)</f>
        <v>1</v>
      </c>
      <c r="C5" t="s">
        <v>13</v>
      </c>
      <c r="D5" s="3"/>
      <c r="E5" s="3"/>
      <c r="F5" s="3">
        <v>600</v>
      </c>
      <c r="G5" s="3"/>
      <c r="H5" s="3"/>
      <c r="I5" s="3">
        <v>732</v>
      </c>
      <c r="J5" s="3"/>
      <c r="K5" s="3">
        <v>132</v>
      </c>
      <c r="M5" t="s">
        <v>15</v>
      </c>
    </row>
    <row r="6" spans="1:16">
      <c r="A6" s="1">
        <v>42007</v>
      </c>
      <c r="B6" s="6">
        <f>MONTH(A6)</f>
        <v>1</v>
      </c>
      <c r="C6" t="s">
        <v>13</v>
      </c>
      <c r="D6" s="3"/>
      <c r="E6" s="3"/>
      <c r="F6" s="3">
        <v>500</v>
      </c>
      <c r="G6" s="3"/>
      <c r="H6" s="3"/>
      <c r="I6" s="3">
        <v>610</v>
      </c>
      <c r="J6" s="3"/>
      <c r="K6" s="3">
        <v>110</v>
      </c>
      <c r="M6" t="s">
        <v>16</v>
      </c>
    </row>
    <row r="7" spans="1:16">
      <c r="A7" s="1">
        <v>42007</v>
      </c>
      <c r="B7" s="6">
        <f>MONTH(A7)</f>
        <v>1</v>
      </c>
      <c r="C7" t="s">
        <v>17</v>
      </c>
      <c r="D7" s="3">
        <v>-1500</v>
      </c>
      <c r="E7" s="3"/>
      <c r="F7" s="3"/>
      <c r="G7" s="3"/>
      <c r="H7" s="3">
        <v>-1500</v>
      </c>
      <c r="I7" s="3"/>
      <c r="J7" s="3"/>
      <c r="K7" s="3"/>
    </row>
    <row r="8" spans="1:16">
      <c r="A8" s="1">
        <v>42007</v>
      </c>
      <c r="B8" s="6">
        <f>MONTH(A8)</f>
        <v>1</v>
      </c>
      <c r="C8" t="s">
        <v>13</v>
      </c>
      <c r="D8" s="3"/>
      <c r="E8" s="3">
        <v>244</v>
      </c>
      <c r="F8" s="3">
        <v>200</v>
      </c>
      <c r="G8" s="3"/>
      <c r="H8" s="3"/>
      <c r="I8" s="3"/>
      <c r="J8" s="3"/>
      <c r="K8" s="3">
        <v>44</v>
      </c>
    </row>
    <row r="9" spans="1:16">
      <c r="A9" s="1">
        <v>42008</v>
      </c>
      <c r="B9" s="6">
        <f>MONTH(A9)</f>
        <v>1</v>
      </c>
      <c r="C9" t="s">
        <v>13</v>
      </c>
      <c r="D9" s="3"/>
      <c r="E9" s="3">
        <v>244</v>
      </c>
      <c r="F9" s="3">
        <v>200</v>
      </c>
      <c r="G9" s="3"/>
      <c r="H9" s="3"/>
      <c r="I9" s="3"/>
      <c r="J9" s="3"/>
      <c r="K9" s="3">
        <v>44</v>
      </c>
    </row>
    <row r="10" spans="1:16">
      <c r="A10" s="1">
        <v>42009</v>
      </c>
      <c r="B10" s="6">
        <f>MONTH(A10)</f>
        <v>1</v>
      </c>
      <c r="C10" t="s">
        <v>11</v>
      </c>
      <c r="D10" s="3"/>
      <c r="E10" s="3">
        <v>-61</v>
      </c>
      <c r="F10" s="3"/>
      <c r="G10" s="3">
        <v>50</v>
      </c>
      <c r="H10" s="3"/>
      <c r="I10" s="3"/>
      <c r="J10" s="3">
        <v>11</v>
      </c>
      <c r="K10" s="3"/>
    </row>
    <row r="11" spans="1:16">
      <c r="A11" s="1">
        <v>42009</v>
      </c>
      <c r="B11" s="6">
        <f>MONTH(A11)</f>
        <v>1</v>
      </c>
      <c r="C11" t="s">
        <v>17</v>
      </c>
      <c r="D11" s="3">
        <v>-500</v>
      </c>
      <c r="E11" s="3"/>
      <c r="F11" s="3"/>
      <c r="G11" s="3"/>
      <c r="H11" s="3">
        <v>500</v>
      </c>
      <c r="I11" s="3"/>
      <c r="J11" s="3"/>
      <c r="K11" s="3"/>
    </row>
    <row r="12" spans="1:16">
      <c r="A12" s="1">
        <v>42009</v>
      </c>
      <c r="B12" s="6">
        <f>MONTH(A12)</f>
        <v>1</v>
      </c>
      <c r="C12" t="s">
        <v>11</v>
      </c>
      <c r="D12" s="3"/>
      <c r="E12" s="3"/>
      <c r="F12" s="3"/>
      <c r="G12" s="3">
        <v>1000</v>
      </c>
      <c r="H12" s="3">
        <v>1220</v>
      </c>
      <c r="I12" s="3"/>
      <c r="J12" s="3">
        <v>220</v>
      </c>
      <c r="K12" s="3"/>
    </row>
    <row r="13" spans="1:16">
      <c r="A13" s="1">
        <v>42009</v>
      </c>
      <c r="B13" s="6">
        <f>MONTH(A13)</f>
        <v>1</v>
      </c>
      <c r="C13" t="s">
        <v>18</v>
      </c>
      <c r="D13" s="3">
        <v>300</v>
      </c>
      <c r="E13" s="3"/>
      <c r="F13" s="3"/>
      <c r="G13" s="3"/>
      <c r="H13" s="3"/>
      <c r="I13" s="3">
        <v>-300</v>
      </c>
      <c r="J13" s="3"/>
      <c r="K13" s="3"/>
    </row>
    <row r="14" spans="1:16">
      <c r="A14" s="1">
        <v>42010</v>
      </c>
      <c r="B14" s="6">
        <f>MONTH(A14)</f>
        <v>1</v>
      </c>
      <c r="C14" t="s">
        <v>17</v>
      </c>
      <c r="D14" s="3">
        <v>-300</v>
      </c>
      <c r="E14" s="3"/>
      <c r="F14" s="3"/>
      <c r="G14" s="3"/>
      <c r="H14" s="3">
        <v>-300</v>
      </c>
      <c r="I14" s="3"/>
      <c r="J14" s="3"/>
      <c r="K14" s="3"/>
    </row>
    <row r="15" spans="1:16">
      <c r="A15" s="1">
        <v>42011</v>
      </c>
      <c r="B15" s="6">
        <f>MONTH(A15)</f>
        <v>1</v>
      </c>
      <c r="C15" t="s">
        <v>18</v>
      </c>
      <c r="D15" s="3"/>
      <c r="E15" s="3">
        <v>100</v>
      </c>
      <c r="F15" s="3"/>
      <c r="G15" s="3"/>
      <c r="H15" s="3"/>
      <c r="I15" s="3">
        <v>-100</v>
      </c>
      <c r="J15" s="3"/>
      <c r="K15" s="3"/>
    </row>
    <row r="16" spans="1:16">
      <c r="A16" s="1">
        <v>42013</v>
      </c>
      <c r="B16" s="6">
        <f>MONTH(A16)</f>
        <v>1</v>
      </c>
      <c r="C16" t="s">
        <v>18</v>
      </c>
      <c r="D16" s="3"/>
      <c r="E16" s="3">
        <v>500</v>
      </c>
      <c r="F16" s="3"/>
      <c r="G16" s="3"/>
      <c r="H16" s="3"/>
      <c r="I16" s="3">
        <v>-500</v>
      </c>
      <c r="J16" s="3"/>
      <c r="K16" s="3"/>
    </row>
    <row r="17" spans="1:11">
      <c r="A17" s="1">
        <v>42037</v>
      </c>
      <c r="B17" s="6">
        <f>MONTH(A17)</f>
        <v>2</v>
      </c>
      <c r="C17" t="s">
        <v>13</v>
      </c>
      <c r="D17" s="3"/>
      <c r="E17" s="3"/>
      <c r="F17" s="3">
        <v>400</v>
      </c>
      <c r="G17" s="3"/>
      <c r="H17" s="3"/>
      <c r="I17" s="3">
        <v>488</v>
      </c>
      <c r="J17" s="3"/>
      <c r="K17" s="3">
        <v>88</v>
      </c>
    </row>
    <row r="18" spans="1:11">
      <c r="A18" s="1">
        <v>42038</v>
      </c>
      <c r="B18" s="6">
        <f>MONTH(A18)</f>
        <v>2</v>
      </c>
      <c r="C18" t="s">
        <v>11</v>
      </c>
      <c r="D18" s="3"/>
      <c r="E18" s="3"/>
      <c r="F18" s="3"/>
      <c r="G18" s="3">
        <v>600</v>
      </c>
      <c r="H18" s="3">
        <v>732</v>
      </c>
      <c r="I18" s="3"/>
      <c r="J18" s="3">
        <v>132</v>
      </c>
      <c r="K18" s="3"/>
    </row>
    <row r="19" spans="1:11">
      <c r="A19" s="1">
        <v>42040</v>
      </c>
      <c r="B19" s="6">
        <f>MONTH(A19)</f>
        <v>2</v>
      </c>
      <c r="C19" t="s">
        <v>13</v>
      </c>
      <c r="D19" s="3"/>
      <c r="E19" s="3"/>
      <c r="F19" s="3">
        <v>800</v>
      </c>
      <c r="G19" s="3"/>
      <c r="H19" s="3"/>
      <c r="I19" s="3">
        <v>976</v>
      </c>
      <c r="J19" s="3"/>
      <c r="K19" s="3">
        <v>176</v>
      </c>
    </row>
    <row r="20" spans="1:11">
      <c r="A20" s="1">
        <v>42040</v>
      </c>
      <c r="B20" s="6">
        <f>MONTH(A20)</f>
        <v>2</v>
      </c>
      <c r="C20" t="s">
        <v>17</v>
      </c>
      <c r="D20" s="3">
        <v>-200</v>
      </c>
      <c r="E20" s="3"/>
      <c r="F20" s="3"/>
      <c r="G20" s="3"/>
      <c r="H20" s="3">
        <v>-200</v>
      </c>
      <c r="I20" s="3"/>
      <c r="J20" s="3"/>
      <c r="K20" s="3"/>
    </row>
    <row r="21" spans="1:11">
      <c r="A21" s="1">
        <v>42041</v>
      </c>
      <c r="B21" s="6">
        <f>MONTH(A21)</f>
        <v>2</v>
      </c>
      <c r="C21" t="s">
        <v>13</v>
      </c>
      <c r="D21" s="3"/>
      <c r="E21" s="3"/>
      <c r="F21" s="3">
        <v>400</v>
      </c>
      <c r="G21" s="3"/>
      <c r="H21" s="3"/>
      <c r="I21" s="3">
        <v>488</v>
      </c>
      <c r="J21" s="3"/>
      <c r="K21" s="3">
        <v>88</v>
      </c>
    </row>
    <row r="22" spans="1:11">
      <c r="A22" s="1">
        <v>42041</v>
      </c>
      <c r="B22" s="6">
        <f>MONTH(A22)</f>
        <v>2</v>
      </c>
      <c r="C22" t="s">
        <v>18</v>
      </c>
      <c r="D22" s="3">
        <v>500</v>
      </c>
      <c r="E22" s="3"/>
      <c r="F22" s="3"/>
      <c r="G22" s="3"/>
      <c r="H22" s="3"/>
      <c r="I22" s="3">
        <v>-500</v>
      </c>
      <c r="J22" s="3"/>
      <c r="K22" s="3"/>
    </row>
    <row r="23" spans="1:11">
      <c r="A23" s="1">
        <v>42044</v>
      </c>
      <c r="B23" s="6">
        <f>MONTH(A23)</f>
        <v>2</v>
      </c>
      <c r="C23" t="s">
        <v>11</v>
      </c>
      <c r="D23" s="3"/>
      <c r="E23" s="3">
        <v>-244</v>
      </c>
      <c r="F23" s="3"/>
      <c r="G23" s="3">
        <v>200</v>
      </c>
      <c r="H23" s="3"/>
      <c r="I23" s="3"/>
      <c r="J23" s="3">
        <v>44</v>
      </c>
      <c r="K23" s="3"/>
    </row>
    <row r="24" spans="1:11">
      <c r="A24" s="1">
        <v>42066</v>
      </c>
      <c r="B24" s="6">
        <f>MONTH(A24)</f>
        <v>3</v>
      </c>
      <c r="C24" t="s">
        <v>18</v>
      </c>
      <c r="D24" s="3"/>
      <c r="E24" s="3">
        <v>900</v>
      </c>
      <c r="F24" s="3"/>
      <c r="G24" s="3"/>
      <c r="H24" s="3"/>
      <c r="I24" s="3">
        <v>-900</v>
      </c>
      <c r="J24" s="3"/>
      <c r="K24" s="3"/>
    </row>
    <row r="25" spans="1:11">
      <c r="A25" s="1">
        <v>42067</v>
      </c>
      <c r="B25" s="6">
        <f>MONTH(A25)</f>
        <v>3</v>
      </c>
      <c r="C25" t="s">
        <v>11</v>
      </c>
      <c r="D25" s="3"/>
      <c r="E25" s="3"/>
      <c r="F25" s="3"/>
      <c r="G25" s="3">
        <v>400</v>
      </c>
      <c r="H25" s="3">
        <v>488</v>
      </c>
      <c r="I25" s="3"/>
      <c r="J25" s="3">
        <v>88</v>
      </c>
      <c r="K25" s="3"/>
    </row>
    <row r="26" spans="1:11">
      <c r="A26" s="1">
        <v>42071</v>
      </c>
      <c r="B26" s="6">
        <f>MONTH(A26)</f>
        <v>3</v>
      </c>
      <c r="C26" t="s">
        <v>13</v>
      </c>
      <c r="D26" s="3"/>
      <c r="E26" s="3"/>
      <c r="F26" s="3">
        <v>600</v>
      </c>
      <c r="G26" s="3"/>
      <c r="H26" s="3"/>
      <c r="I26" s="3">
        <v>732</v>
      </c>
      <c r="J26" s="3"/>
      <c r="K26" s="3">
        <v>132</v>
      </c>
    </row>
    <row r="27" spans="1:11">
      <c r="A27" s="1">
        <v>42071</v>
      </c>
      <c r="B27" s="6">
        <f t="shared" ref="B27:B29" si="0">MONTH(A27)</f>
        <v>3</v>
      </c>
      <c r="C27" t="s">
        <v>17</v>
      </c>
      <c r="D27" s="3">
        <v>-400</v>
      </c>
      <c r="E27" s="3"/>
      <c r="F27" s="3"/>
      <c r="G27" s="3"/>
      <c r="H27" s="3">
        <v>-400</v>
      </c>
      <c r="I27" s="3"/>
      <c r="J27" s="3"/>
      <c r="K27" s="3"/>
    </row>
    <row r="28" spans="1:11">
      <c r="A28" s="1">
        <v>42104</v>
      </c>
      <c r="B28" s="6">
        <f t="shared" si="0"/>
        <v>4</v>
      </c>
      <c r="C28" t="s">
        <v>11</v>
      </c>
      <c r="D28" s="3"/>
      <c r="E28" s="3"/>
      <c r="F28" s="3"/>
      <c r="G28" s="3">
        <v>300</v>
      </c>
      <c r="H28" s="3">
        <v>366</v>
      </c>
      <c r="I28" s="3"/>
      <c r="J28" s="3">
        <v>66</v>
      </c>
      <c r="K28" s="3"/>
    </row>
    <row r="29" spans="1:11">
      <c r="A29" s="1">
        <v>42096</v>
      </c>
      <c r="B29" s="6">
        <f t="shared" si="0"/>
        <v>4</v>
      </c>
      <c r="C29" t="s">
        <v>13</v>
      </c>
      <c r="D29" s="3"/>
      <c r="E29" s="3"/>
      <c r="F29" s="3">
        <v>1200</v>
      </c>
      <c r="G29" s="3"/>
      <c r="H29" s="3"/>
      <c r="I29" s="3">
        <v>1464</v>
      </c>
      <c r="J29" s="3"/>
      <c r="K29" s="3">
        <f>+F29*0.22</f>
        <v>264</v>
      </c>
    </row>
    <row r="30" spans="1:11">
      <c r="B30" s="5"/>
      <c r="D30" s="3"/>
      <c r="E30" s="3"/>
      <c r="F30" s="3"/>
      <c r="G30" s="3"/>
      <c r="H30" s="3"/>
      <c r="I30" s="3"/>
      <c r="J30" s="3"/>
      <c r="K30" s="3"/>
    </row>
    <row r="31" spans="1:11">
      <c r="B31" s="5"/>
      <c r="C31" s="6"/>
      <c r="D31" s="3"/>
      <c r="E31" s="3"/>
      <c r="F31" s="3"/>
      <c r="G31" s="3"/>
      <c r="H31" s="3"/>
      <c r="I31" s="3"/>
      <c r="J31" s="3"/>
      <c r="K31" s="3"/>
    </row>
    <row r="32" spans="1:11">
      <c r="B32" s="5"/>
      <c r="D32" s="3"/>
      <c r="E32" s="3"/>
      <c r="F32" s="3"/>
      <c r="G32" s="3"/>
      <c r="H32" s="3"/>
      <c r="I32" s="3"/>
      <c r="J32" s="3"/>
      <c r="K32" s="3"/>
    </row>
    <row r="33" spans="2:11">
      <c r="B33" s="5"/>
      <c r="D33" s="3"/>
      <c r="E33" s="3"/>
      <c r="F33" s="3"/>
      <c r="G33" s="3"/>
      <c r="H33" s="3"/>
      <c r="I33" s="3"/>
      <c r="J33" s="3"/>
      <c r="K33" s="3"/>
    </row>
    <row r="34" spans="2:11">
      <c r="B34" s="5"/>
      <c r="D34" s="3"/>
      <c r="E34" s="3"/>
      <c r="F34" s="3"/>
      <c r="G34" s="3"/>
      <c r="H34" s="3"/>
      <c r="I34" s="3"/>
      <c r="J34" s="3"/>
      <c r="K34" s="3"/>
    </row>
    <row r="35" spans="2:11">
      <c r="B35" s="5"/>
      <c r="D35" s="3"/>
      <c r="E35" s="3"/>
      <c r="F35" s="3"/>
      <c r="G35" s="3"/>
      <c r="H35" s="3"/>
      <c r="I35" s="3"/>
      <c r="J35" s="3"/>
      <c r="K35" s="3"/>
    </row>
    <row r="36" spans="2:11">
      <c r="B36" s="5"/>
      <c r="D36" s="3"/>
      <c r="E36" s="3"/>
      <c r="F36" s="3"/>
      <c r="G36" s="3"/>
      <c r="H36" s="3"/>
      <c r="I36" s="3"/>
      <c r="J36" s="3"/>
      <c r="K36" s="3"/>
    </row>
    <row r="37" spans="2:11">
      <c r="B37" s="5"/>
      <c r="D37" s="3"/>
      <c r="E37" s="3"/>
      <c r="F37" s="3"/>
      <c r="G37" s="3"/>
      <c r="H37" s="3"/>
      <c r="I37" s="3"/>
      <c r="J37" s="3"/>
      <c r="K37" s="3"/>
    </row>
    <row r="38" spans="2:11">
      <c r="B38" s="5"/>
      <c r="D38" s="3"/>
      <c r="E38" s="3"/>
      <c r="F38" s="3"/>
      <c r="G38" s="3"/>
      <c r="H38" s="3"/>
      <c r="I38" s="3"/>
      <c r="J38" s="3"/>
      <c r="K38" s="3"/>
    </row>
    <row r="39" spans="2:11">
      <c r="B39" s="5"/>
      <c r="D39" s="3"/>
      <c r="E39" s="3"/>
      <c r="F39" s="3"/>
      <c r="G39" s="3"/>
      <c r="H39" s="3"/>
      <c r="I39" s="3"/>
      <c r="J39" s="3"/>
      <c r="K39" s="3"/>
    </row>
    <row r="40" spans="2:11">
      <c r="B40" s="5"/>
      <c r="D40" s="3"/>
      <c r="E40" s="3"/>
      <c r="F40" s="3"/>
      <c r="G40" s="3"/>
      <c r="H40" s="3"/>
      <c r="I40" s="3"/>
      <c r="J40" s="3"/>
      <c r="K40" s="3"/>
    </row>
    <row r="41" spans="2:11">
      <c r="B41" s="5"/>
      <c r="D41" s="3"/>
      <c r="E41" s="3"/>
      <c r="F41" s="3"/>
      <c r="G41" s="3"/>
      <c r="H41" s="3"/>
      <c r="I41" s="3"/>
      <c r="J41" s="3"/>
      <c r="K41" s="3"/>
    </row>
    <row r="42" spans="2:11">
      <c r="B42" s="5"/>
      <c r="D42" s="3"/>
      <c r="E42" s="3"/>
      <c r="F42" s="3"/>
      <c r="G42" s="3"/>
      <c r="H42" s="3"/>
      <c r="I42" s="3"/>
      <c r="J42" s="3"/>
      <c r="K42" s="3"/>
    </row>
    <row r="43" spans="2:11">
      <c r="B43" s="5"/>
      <c r="D43" s="3"/>
      <c r="E43" s="3"/>
      <c r="F43" s="3"/>
      <c r="G43" s="3"/>
      <c r="H43" s="3"/>
      <c r="I43" s="3"/>
      <c r="J43" s="3"/>
      <c r="K43" s="3"/>
    </row>
    <row r="44" spans="2:11">
      <c r="B44" s="5"/>
      <c r="D44" s="3"/>
      <c r="E44" s="3"/>
      <c r="F44" s="3"/>
      <c r="G44" s="3"/>
      <c r="H44" s="3"/>
      <c r="I44" s="3"/>
      <c r="J44" s="3"/>
      <c r="K44" s="3"/>
    </row>
    <row r="45" spans="2:11">
      <c r="B45" s="5"/>
      <c r="D45" s="3"/>
      <c r="E45" s="3"/>
      <c r="F45" s="3"/>
      <c r="G45" s="3"/>
      <c r="H45" s="3"/>
      <c r="I45" s="3"/>
      <c r="J45" s="3"/>
      <c r="K45" s="3"/>
    </row>
    <row r="46" spans="2:11">
      <c r="B46" s="5"/>
      <c r="D46" s="3"/>
      <c r="E46" s="3"/>
      <c r="F46" s="3"/>
      <c r="G46" s="3"/>
      <c r="H46" s="3"/>
      <c r="I46" s="3"/>
      <c r="J46" s="3"/>
      <c r="K46" s="3"/>
    </row>
    <row r="47" spans="2:11">
      <c r="B47" s="5"/>
      <c r="D47" s="3"/>
      <c r="E47" s="3"/>
      <c r="F47" s="3"/>
      <c r="G47" s="3"/>
      <c r="H47" s="3"/>
      <c r="I47" s="3"/>
      <c r="J47" s="3"/>
      <c r="K47" s="3"/>
    </row>
    <row r="48" spans="2:11">
      <c r="B48" s="5"/>
      <c r="D48" s="3"/>
      <c r="E48" s="3"/>
      <c r="F48" s="3"/>
      <c r="G48" s="3"/>
      <c r="H48" s="3"/>
      <c r="I48" s="3"/>
      <c r="J48" s="3"/>
      <c r="K48" s="3"/>
    </row>
    <row r="49" spans="2:11">
      <c r="B49" s="5"/>
      <c r="D49" s="3"/>
      <c r="E49" s="3"/>
      <c r="F49" s="3"/>
      <c r="G49" s="3"/>
      <c r="H49" s="3"/>
      <c r="I49" s="3"/>
      <c r="J49" s="3"/>
      <c r="K49" s="3"/>
    </row>
    <row r="50" spans="2:11">
      <c r="B50" s="5"/>
      <c r="D50" s="3"/>
      <c r="E50" s="3"/>
      <c r="F50" s="3"/>
      <c r="G50" s="3"/>
      <c r="H50" s="3"/>
      <c r="I50" s="3"/>
      <c r="J50" s="3"/>
      <c r="K50" s="3"/>
    </row>
    <row r="51" spans="2:11">
      <c r="B51" s="5"/>
      <c r="D51" s="3"/>
      <c r="E51" s="3"/>
      <c r="F51" s="3"/>
      <c r="G51" s="3"/>
      <c r="H51" s="3"/>
      <c r="I51" s="3"/>
      <c r="J51" s="3"/>
      <c r="K51" s="3"/>
    </row>
    <row r="52" spans="2:11">
      <c r="B52" s="5"/>
      <c r="D52" s="3"/>
      <c r="E52" s="3"/>
      <c r="F52" s="3"/>
      <c r="G52" s="3"/>
      <c r="H52" s="3"/>
      <c r="I52" s="3"/>
      <c r="J52" s="3"/>
      <c r="K52" s="3"/>
    </row>
    <row r="53" spans="2:11">
      <c r="B53" s="5"/>
      <c r="D53" s="3"/>
      <c r="E53" s="3"/>
      <c r="F53" s="3"/>
      <c r="G53" s="3"/>
      <c r="H53" s="3"/>
      <c r="I53" s="3"/>
      <c r="J53" s="3"/>
      <c r="K53" s="3"/>
    </row>
    <row r="54" spans="2:11">
      <c r="B54" s="5"/>
      <c r="D54" s="3"/>
      <c r="E54" s="3"/>
      <c r="F54" s="3"/>
      <c r="G54" s="3"/>
      <c r="H54" s="3"/>
      <c r="I54" s="3"/>
      <c r="J54" s="3"/>
      <c r="K54" s="3"/>
    </row>
    <row r="55" spans="2:11">
      <c r="B55" s="5"/>
      <c r="D55" s="3"/>
      <c r="E55" s="3"/>
      <c r="F55" s="3"/>
      <c r="G55" s="3"/>
      <c r="H55" s="3"/>
      <c r="I55" s="3"/>
      <c r="J55" s="3"/>
      <c r="K55" s="3"/>
    </row>
    <row r="56" spans="2:11">
      <c r="B56" s="5"/>
      <c r="D56" s="3"/>
      <c r="E56" s="3"/>
      <c r="F56" s="3"/>
      <c r="G56" s="3"/>
      <c r="H56" s="3"/>
      <c r="I56" s="3"/>
      <c r="J56" s="3"/>
      <c r="K56" s="3"/>
    </row>
    <row r="57" spans="2:11">
      <c r="B57" s="5"/>
      <c r="D57" s="3"/>
      <c r="E57" s="3"/>
      <c r="F57" s="3"/>
      <c r="G57" s="3"/>
      <c r="H57" s="3"/>
      <c r="I57" s="3"/>
      <c r="J57" s="3"/>
      <c r="K57" s="3"/>
    </row>
    <row r="58" spans="2:11">
      <c r="B58" s="5"/>
      <c r="D58" s="3"/>
      <c r="E58" s="3"/>
      <c r="F58" s="3"/>
      <c r="G58" s="3"/>
      <c r="H58" s="3"/>
      <c r="I58" s="3"/>
      <c r="J58" s="3"/>
      <c r="K58" s="3"/>
    </row>
    <row r="59" spans="2:11">
      <c r="B59" s="5"/>
      <c r="D59" s="3"/>
      <c r="E59" s="3"/>
      <c r="F59" s="3"/>
      <c r="G59" s="3"/>
      <c r="H59" s="3"/>
      <c r="I59" s="3"/>
      <c r="J59" s="3"/>
      <c r="K59" s="3"/>
    </row>
    <row r="60" spans="2:11">
      <c r="B60" s="5"/>
      <c r="D60" s="3"/>
      <c r="E60" s="3"/>
      <c r="F60" s="3"/>
      <c r="G60" s="3"/>
      <c r="H60" s="3"/>
      <c r="I60" s="3"/>
      <c r="J60" s="3"/>
      <c r="K60" s="3"/>
    </row>
    <row r="61" spans="2:11">
      <c r="B61" s="5"/>
      <c r="D61" s="3"/>
      <c r="E61" s="3"/>
      <c r="F61" s="3"/>
      <c r="G61" s="3"/>
      <c r="H61" s="3"/>
      <c r="I61" s="3"/>
      <c r="J61" s="3"/>
      <c r="K61" s="3"/>
    </row>
    <row r="62" spans="2:11">
      <c r="B62" s="5"/>
      <c r="D62" s="3"/>
      <c r="E62" s="3"/>
      <c r="F62" s="3"/>
      <c r="G62" s="3"/>
      <c r="H62" s="3"/>
      <c r="I62" s="3"/>
      <c r="J62" s="3"/>
      <c r="K62" s="3"/>
    </row>
    <row r="63" spans="2:11">
      <c r="B63" s="5"/>
      <c r="D63" s="3"/>
      <c r="E63" s="3"/>
      <c r="F63" s="3"/>
      <c r="G63" s="3"/>
      <c r="H63" s="3"/>
      <c r="I63" s="3"/>
      <c r="J63" s="3"/>
      <c r="K63" s="3"/>
    </row>
    <row r="64" spans="2:11">
      <c r="B64" s="5"/>
      <c r="D64" s="3"/>
      <c r="E64" s="3"/>
      <c r="F64" s="3"/>
      <c r="G64" s="3"/>
      <c r="H64" s="3"/>
      <c r="I64" s="3"/>
      <c r="J64" s="3"/>
      <c r="K64" s="3"/>
    </row>
    <row r="65" spans="2:11">
      <c r="B65" s="5"/>
      <c r="D65" s="3"/>
      <c r="E65" s="3"/>
      <c r="F65" s="3"/>
      <c r="G65" s="3"/>
      <c r="H65" s="3"/>
      <c r="I65" s="3"/>
      <c r="J65" s="3"/>
      <c r="K65" s="3"/>
    </row>
    <row r="66" spans="2:11">
      <c r="B66" s="5"/>
      <c r="D66" s="3"/>
      <c r="E66" s="3"/>
      <c r="F66" s="3"/>
      <c r="G66" s="3"/>
      <c r="H66" s="3"/>
      <c r="I66" s="3"/>
      <c r="J66" s="3"/>
      <c r="K66" s="3"/>
    </row>
    <row r="67" spans="2:11">
      <c r="B67" s="5"/>
      <c r="D67" s="3"/>
      <c r="E67" s="3"/>
      <c r="F67" s="3"/>
      <c r="G67" s="3"/>
      <c r="H67" s="3"/>
      <c r="I67" s="3"/>
      <c r="J67" s="3"/>
      <c r="K67" s="3"/>
    </row>
    <row r="68" spans="2:11">
      <c r="B68" s="5"/>
      <c r="D68" s="3"/>
      <c r="E68" s="3"/>
      <c r="F68" s="3"/>
      <c r="G68" s="3"/>
      <c r="H68" s="3"/>
      <c r="I68" s="3"/>
      <c r="J68" s="3"/>
      <c r="K68" s="3"/>
    </row>
    <row r="69" spans="2:11">
      <c r="B69" s="5"/>
      <c r="D69" s="3"/>
      <c r="E69" s="3"/>
      <c r="F69" s="3"/>
      <c r="G69" s="3"/>
      <c r="H69" s="3"/>
      <c r="I69" s="3"/>
      <c r="J69" s="3"/>
      <c r="K69" s="3"/>
    </row>
    <row r="70" spans="2:11">
      <c r="B70" s="5"/>
      <c r="D70" s="3"/>
      <c r="E70" s="3"/>
      <c r="F70" s="3"/>
      <c r="G70" s="3"/>
      <c r="H70" s="3"/>
      <c r="I70" s="3"/>
      <c r="J70" s="3"/>
      <c r="K70" s="3"/>
    </row>
    <row r="71" spans="2:11">
      <c r="B71" s="5"/>
      <c r="D71" s="3"/>
      <c r="E71" s="3"/>
      <c r="F71" s="3"/>
      <c r="G71" s="3"/>
      <c r="H71" s="3"/>
      <c r="I71" s="3"/>
      <c r="J71" s="3"/>
      <c r="K71" s="3"/>
    </row>
    <row r="72" spans="2:11">
      <c r="B72" s="5"/>
      <c r="D72" s="3"/>
      <c r="E72" s="3"/>
      <c r="F72" s="3"/>
      <c r="G72" s="3"/>
      <c r="H72" s="3"/>
      <c r="I72" s="3"/>
      <c r="J72" s="3"/>
      <c r="K72" s="3"/>
    </row>
    <row r="73" spans="2:11">
      <c r="B73" s="5"/>
      <c r="D73" s="3"/>
      <c r="E73" s="3"/>
      <c r="F73" s="3"/>
      <c r="G73" s="3"/>
      <c r="H73" s="3"/>
      <c r="I73" s="3"/>
      <c r="J73" s="3"/>
      <c r="K73" s="3"/>
    </row>
    <row r="74" spans="2:11">
      <c r="B74" s="5"/>
      <c r="D74" s="3"/>
      <c r="E74" s="3"/>
      <c r="F74" s="3"/>
      <c r="G74" s="3"/>
      <c r="H74" s="3"/>
      <c r="I74" s="3"/>
      <c r="J74" s="3"/>
      <c r="K74" s="3"/>
    </row>
    <row r="75" spans="2:11">
      <c r="B75" s="5"/>
      <c r="D75" s="3"/>
      <c r="E75" s="3"/>
      <c r="F75" s="3"/>
      <c r="G75" s="3"/>
      <c r="H75" s="3"/>
      <c r="I75" s="3"/>
      <c r="J75" s="3"/>
      <c r="K75" s="3"/>
    </row>
    <row r="76" spans="2:11">
      <c r="B76" s="5"/>
      <c r="D76" s="3"/>
      <c r="E76" s="3"/>
      <c r="F76" s="3"/>
      <c r="G76" s="3"/>
      <c r="H76" s="3"/>
      <c r="I76" s="3"/>
      <c r="J76" s="3"/>
      <c r="K76" s="3"/>
    </row>
    <row r="77" spans="2:11">
      <c r="B77" s="5"/>
      <c r="D77" s="3"/>
      <c r="E77" s="3"/>
      <c r="F77" s="3"/>
      <c r="G77" s="3"/>
      <c r="H77" s="3"/>
      <c r="I77" s="3"/>
      <c r="J77" s="3"/>
      <c r="K77" s="3"/>
    </row>
    <row r="78" spans="2:11">
      <c r="B78" s="5"/>
      <c r="D78" s="3"/>
      <c r="E78" s="3"/>
      <c r="F78" s="3"/>
      <c r="G78" s="3"/>
      <c r="H78" s="3"/>
      <c r="I78" s="3"/>
      <c r="J78" s="3"/>
      <c r="K78" s="3"/>
    </row>
    <row r="79" spans="2:11">
      <c r="B79" s="5"/>
      <c r="D79" s="3"/>
      <c r="E79" s="3"/>
      <c r="F79" s="3"/>
      <c r="G79" s="3"/>
      <c r="H79" s="3"/>
      <c r="I79" s="3"/>
      <c r="J79" s="3"/>
      <c r="K79" s="3"/>
    </row>
    <row r="80" spans="2:11">
      <c r="B80" s="5"/>
      <c r="D80" s="3"/>
      <c r="E80" s="3"/>
      <c r="F80" s="3"/>
      <c r="G80" s="3"/>
      <c r="H80" s="3"/>
      <c r="I80" s="3"/>
      <c r="J80" s="3"/>
      <c r="K80" s="3"/>
    </row>
    <row r="81" spans="2:11">
      <c r="B81" s="5"/>
      <c r="D81" s="3"/>
      <c r="E81" s="3"/>
      <c r="F81" s="3"/>
      <c r="G81" s="3"/>
      <c r="H81" s="3"/>
      <c r="I81" s="3"/>
      <c r="J81" s="3"/>
      <c r="K81" s="3"/>
    </row>
    <row r="82" spans="2:11">
      <c r="B82" s="5"/>
      <c r="D82" s="3"/>
      <c r="E82" s="3"/>
      <c r="F82" s="3"/>
      <c r="G82" s="3"/>
      <c r="H82" s="3"/>
      <c r="I82" s="3"/>
      <c r="J82" s="3"/>
      <c r="K82" s="3"/>
    </row>
    <row r="83" spans="2:11">
      <c r="B83" s="5"/>
      <c r="D83" s="3"/>
      <c r="E83" s="3"/>
      <c r="F83" s="3"/>
      <c r="G83" s="3"/>
      <c r="H83" s="3"/>
      <c r="I83" s="3"/>
      <c r="J83" s="3"/>
      <c r="K83" s="3"/>
    </row>
    <row r="84" spans="2:11">
      <c r="B84" s="5"/>
      <c r="D84" s="3"/>
      <c r="E84" s="3"/>
      <c r="F84" s="3"/>
      <c r="G84" s="3"/>
      <c r="H84" s="3"/>
      <c r="I84" s="3"/>
      <c r="J84" s="3"/>
      <c r="K84" s="3"/>
    </row>
    <row r="85" spans="2:11">
      <c r="B85" s="5"/>
      <c r="D85" s="3"/>
      <c r="E85" s="3"/>
      <c r="F85" s="3"/>
      <c r="G85" s="3"/>
      <c r="H85" s="3"/>
      <c r="I85" s="3"/>
      <c r="J85" s="3"/>
      <c r="K85" s="3"/>
    </row>
    <row r="86" spans="2:11">
      <c r="B86" s="5"/>
      <c r="D86" s="3"/>
      <c r="E86" s="3"/>
      <c r="F86" s="3"/>
      <c r="G86" s="3"/>
      <c r="H86" s="3"/>
      <c r="I86" s="3"/>
      <c r="J86" s="3"/>
      <c r="K86" s="3"/>
    </row>
    <row r="87" spans="2:11">
      <c r="B87" s="5"/>
      <c r="D87" s="3"/>
      <c r="E87" s="3"/>
      <c r="F87" s="3"/>
      <c r="G87" s="3"/>
      <c r="H87" s="3"/>
      <c r="I87" s="3"/>
      <c r="J87" s="3"/>
      <c r="K87" s="3"/>
    </row>
    <row r="88" spans="2:11">
      <c r="B88" s="5"/>
      <c r="D88" s="3"/>
      <c r="E88" s="3"/>
      <c r="F88" s="3"/>
      <c r="G88" s="3"/>
      <c r="H88" s="3"/>
      <c r="I88" s="3"/>
      <c r="J88" s="3"/>
      <c r="K88" s="3"/>
    </row>
    <row r="89" spans="2:11">
      <c r="B89" s="5"/>
      <c r="D89" s="3"/>
      <c r="E89" s="3"/>
      <c r="F89" s="3"/>
      <c r="G89" s="3"/>
      <c r="H89" s="3"/>
      <c r="I89" s="3"/>
      <c r="J89" s="3"/>
      <c r="K89" s="3"/>
    </row>
    <row r="90" spans="2:11">
      <c r="B90" s="5"/>
      <c r="D90" s="3"/>
      <c r="E90" s="3"/>
      <c r="F90" s="3"/>
      <c r="G90" s="3"/>
      <c r="H90" s="3"/>
      <c r="I90" s="3"/>
      <c r="J90" s="3"/>
      <c r="K90" s="3"/>
    </row>
    <row r="91" spans="2:11">
      <c r="B91" s="5"/>
      <c r="D91" s="3"/>
      <c r="E91" s="3"/>
      <c r="F91" s="3"/>
      <c r="G91" s="3"/>
      <c r="H91" s="3"/>
      <c r="I91" s="3"/>
      <c r="J91" s="3"/>
      <c r="K91" s="3"/>
    </row>
    <row r="92" spans="2:11">
      <c r="B92" s="5"/>
      <c r="D92" s="3"/>
      <c r="E92" s="3"/>
      <c r="F92" s="3"/>
      <c r="G92" s="3"/>
      <c r="H92" s="3"/>
      <c r="I92" s="3"/>
      <c r="J92" s="3"/>
      <c r="K92" s="3"/>
    </row>
    <row r="93" spans="2:11">
      <c r="B93" s="5"/>
      <c r="D93" s="3"/>
      <c r="E93" s="3"/>
      <c r="F93" s="3"/>
      <c r="G93" s="3"/>
      <c r="H93" s="3"/>
      <c r="I93" s="3"/>
      <c r="J93" s="3"/>
      <c r="K93" s="3"/>
    </row>
    <row r="94" spans="2:11">
      <c r="B94" s="5"/>
      <c r="D94" s="3"/>
      <c r="E94" s="3"/>
      <c r="F94" s="3"/>
      <c r="G94" s="3"/>
      <c r="H94" s="3"/>
      <c r="I94" s="3"/>
      <c r="J94" s="3"/>
      <c r="K94" s="3"/>
    </row>
    <row r="95" spans="2:11">
      <c r="B95" s="5"/>
      <c r="D95" s="3"/>
      <c r="E95" s="3"/>
      <c r="F95" s="3"/>
      <c r="G95" s="3"/>
      <c r="H95" s="3"/>
      <c r="I95" s="3"/>
      <c r="J95" s="3"/>
      <c r="K95" s="3"/>
    </row>
    <row r="96" spans="2:11">
      <c r="B96" s="5"/>
      <c r="D96" s="3"/>
      <c r="E96" s="3"/>
      <c r="F96" s="3"/>
      <c r="G96" s="3"/>
      <c r="H96" s="3"/>
      <c r="I96" s="3"/>
      <c r="J96" s="3"/>
      <c r="K96" s="3"/>
    </row>
    <row r="97" spans="2:11">
      <c r="B97" s="5"/>
      <c r="D97" s="3"/>
      <c r="E97" s="3"/>
      <c r="F97" s="3"/>
      <c r="G97" s="3"/>
      <c r="H97" s="3"/>
      <c r="I97" s="3"/>
      <c r="J97" s="3"/>
      <c r="K97" s="3"/>
    </row>
    <row r="98" spans="2:11">
      <c r="B98" s="5"/>
      <c r="D98" s="3"/>
      <c r="E98" s="3"/>
      <c r="F98" s="3"/>
      <c r="G98" s="3"/>
      <c r="H98" s="3"/>
      <c r="I98" s="3"/>
      <c r="J98" s="3"/>
      <c r="K98" s="3"/>
    </row>
    <row r="99" spans="2:11">
      <c r="B99" s="5"/>
      <c r="D99" s="3"/>
      <c r="E99" s="3"/>
      <c r="F99" s="3"/>
      <c r="G99" s="3"/>
      <c r="H99" s="3"/>
      <c r="I99" s="3"/>
      <c r="J99" s="3"/>
      <c r="K99" s="3"/>
    </row>
    <row r="100" spans="2:11">
      <c r="B100" s="5"/>
      <c r="D100" s="3"/>
      <c r="E100" s="3"/>
      <c r="F100" s="3"/>
      <c r="G100" s="3"/>
      <c r="H100" s="3"/>
      <c r="I100" s="3"/>
      <c r="J100" s="3"/>
      <c r="K100" s="3"/>
    </row>
    <row r="101" spans="2:11">
      <c r="B101" s="5"/>
      <c r="D101" s="3"/>
      <c r="E101" s="3"/>
      <c r="F101" s="3"/>
      <c r="G101" s="3"/>
      <c r="H101" s="3"/>
      <c r="I101" s="3"/>
      <c r="J101" s="3"/>
      <c r="K101" s="3"/>
    </row>
    <row r="102" spans="2:11">
      <c r="B102" s="5"/>
      <c r="D102" s="3"/>
      <c r="E102" s="3"/>
      <c r="F102" s="3"/>
      <c r="G102" s="3"/>
      <c r="H102" s="3"/>
      <c r="I102" s="3"/>
      <c r="J102" s="3"/>
      <c r="K102" s="3"/>
    </row>
    <row r="103" spans="2:11">
      <c r="B103" s="5"/>
      <c r="D103" s="3"/>
      <c r="E103" s="3"/>
      <c r="F103" s="3"/>
      <c r="G103" s="3"/>
      <c r="H103" s="3"/>
      <c r="I103" s="3"/>
      <c r="J103" s="3"/>
      <c r="K103" s="3"/>
    </row>
    <row r="104" spans="2:11">
      <c r="B104" s="5"/>
      <c r="D104" s="3"/>
      <c r="E104" s="3"/>
      <c r="F104" s="3"/>
      <c r="G104" s="3"/>
      <c r="H104" s="3"/>
      <c r="I104" s="3"/>
      <c r="J104" s="3"/>
      <c r="K104" s="3"/>
    </row>
    <row r="105" spans="2:11">
      <c r="B105" s="5"/>
      <c r="D105" s="3"/>
      <c r="E105" s="3"/>
      <c r="F105" s="3"/>
      <c r="G105" s="3"/>
      <c r="H105" s="3"/>
      <c r="I105" s="3"/>
      <c r="J105" s="3"/>
      <c r="K105" s="3"/>
    </row>
    <row r="106" spans="2:11">
      <c r="B106" s="5"/>
      <c r="D106" s="3"/>
      <c r="E106" s="3"/>
      <c r="F106" s="3"/>
      <c r="G106" s="3"/>
      <c r="H106" s="3"/>
      <c r="I106" s="3"/>
      <c r="J106" s="3"/>
      <c r="K106" s="3"/>
    </row>
    <row r="107" spans="2:11">
      <c r="B107" s="5"/>
      <c r="D107" s="3"/>
      <c r="E107" s="3"/>
      <c r="F107" s="3"/>
      <c r="G107" s="3"/>
      <c r="H107" s="3"/>
      <c r="I107" s="3"/>
      <c r="J107" s="3"/>
      <c r="K107" s="3"/>
    </row>
    <row r="108" spans="2:11">
      <c r="B108" s="5"/>
      <c r="D108" s="3"/>
      <c r="E108" s="3"/>
      <c r="F108" s="3"/>
      <c r="G108" s="3"/>
      <c r="H108" s="3"/>
      <c r="I108" s="3"/>
      <c r="J108" s="3"/>
      <c r="K108" s="3"/>
    </row>
    <row r="109" spans="2:11">
      <c r="B109" s="5"/>
      <c r="D109" s="3"/>
      <c r="E109" s="3"/>
      <c r="F109" s="3"/>
      <c r="G109" s="3"/>
      <c r="H109" s="3"/>
      <c r="I109" s="3"/>
      <c r="J109" s="3"/>
      <c r="K109" s="3"/>
    </row>
    <row r="110" spans="2:11">
      <c r="B110" s="5"/>
      <c r="D110" s="3"/>
      <c r="E110" s="3"/>
      <c r="F110" s="3"/>
      <c r="G110" s="3"/>
      <c r="H110" s="3"/>
      <c r="I110" s="3"/>
      <c r="J110" s="3"/>
      <c r="K110" s="3"/>
    </row>
    <row r="111" spans="2:11">
      <c r="B111" s="5"/>
      <c r="D111" s="3"/>
      <c r="E111" s="3"/>
      <c r="F111" s="3"/>
      <c r="G111" s="3"/>
      <c r="H111" s="3"/>
      <c r="I111" s="3"/>
      <c r="J111" s="3"/>
      <c r="K111" s="3"/>
    </row>
    <row r="112" spans="2:11">
      <c r="B112" s="5"/>
      <c r="D112" s="3"/>
      <c r="E112" s="3"/>
      <c r="F112" s="3"/>
      <c r="G112" s="3"/>
      <c r="H112" s="3"/>
      <c r="I112" s="3"/>
      <c r="J112" s="3"/>
      <c r="K112" s="3"/>
    </row>
    <row r="113" spans="2:11">
      <c r="B113" s="5"/>
      <c r="D113" s="3"/>
      <c r="E113" s="3"/>
      <c r="F113" s="3"/>
      <c r="G113" s="3"/>
      <c r="H113" s="3"/>
      <c r="I113" s="3"/>
      <c r="J113" s="3"/>
      <c r="K113" s="3"/>
    </row>
    <row r="114" spans="2:11">
      <c r="B114" s="5"/>
      <c r="D114" s="3"/>
      <c r="E114" s="3"/>
      <c r="F114" s="3"/>
      <c r="G114" s="3"/>
      <c r="H114" s="3"/>
      <c r="I114" s="3"/>
      <c r="J114" s="3"/>
      <c r="K114" s="3"/>
    </row>
    <row r="115" spans="2:11">
      <c r="B115" s="5"/>
      <c r="D115" s="3"/>
      <c r="E115" s="3"/>
      <c r="F115" s="3"/>
      <c r="G115" s="3"/>
      <c r="H115" s="3"/>
      <c r="I115" s="3"/>
      <c r="J115" s="3"/>
      <c r="K115" s="3"/>
    </row>
    <row r="116" spans="2:11">
      <c r="B116" s="5"/>
      <c r="D116" s="3"/>
      <c r="E116" s="3"/>
      <c r="F116" s="3"/>
      <c r="G116" s="3"/>
      <c r="H116" s="3"/>
      <c r="I116" s="3"/>
      <c r="J116" s="3"/>
      <c r="K116" s="3"/>
    </row>
    <row r="117" spans="2:11">
      <c r="B117" s="5"/>
      <c r="D117" s="3"/>
      <c r="E117" s="3"/>
      <c r="F117" s="3"/>
      <c r="G117" s="3"/>
      <c r="H117" s="3"/>
      <c r="I117" s="3"/>
      <c r="J117" s="3"/>
      <c r="K117" s="3"/>
    </row>
    <row r="118" spans="2:11">
      <c r="B118" s="5"/>
      <c r="D118" s="3"/>
      <c r="E118" s="3"/>
      <c r="F118" s="3"/>
      <c r="G118" s="3"/>
      <c r="H118" s="3"/>
      <c r="I118" s="3"/>
      <c r="J118" s="3"/>
      <c r="K118" s="3"/>
    </row>
    <row r="119" spans="2:11">
      <c r="B119" s="5"/>
      <c r="D119" s="3"/>
      <c r="E119" s="3"/>
      <c r="F119" s="3"/>
      <c r="G119" s="3"/>
      <c r="H119" s="3"/>
      <c r="I119" s="3"/>
      <c r="J119" s="3"/>
      <c r="K119" s="3"/>
    </row>
    <row r="120" spans="2:11">
      <c r="B120" s="5"/>
      <c r="D120" s="3"/>
      <c r="E120" s="3"/>
      <c r="F120" s="3"/>
      <c r="G120" s="3"/>
      <c r="H120" s="3"/>
      <c r="I120" s="3"/>
      <c r="J120" s="3"/>
      <c r="K120" s="3"/>
    </row>
    <row r="121" spans="2:11">
      <c r="B121" s="5"/>
      <c r="D121" s="3"/>
      <c r="E121" s="3"/>
      <c r="F121" s="3"/>
      <c r="G121" s="3"/>
      <c r="H121" s="3"/>
      <c r="I121" s="3"/>
      <c r="J121" s="3"/>
      <c r="K121" s="3"/>
    </row>
    <row r="122" spans="2:11">
      <c r="B122" s="5"/>
      <c r="D122" s="3"/>
      <c r="E122" s="3"/>
      <c r="F122" s="3"/>
      <c r="G122" s="3"/>
      <c r="H122" s="3"/>
      <c r="I122" s="3"/>
      <c r="J122" s="3"/>
      <c r="K122" s="3"/>
    </row>
    <row r="123" spans="2:11">
      <c r="B123" s="5"/>
      <c r="D123" s="3"/>
      <c r="E123" s="3"/>
      <c r="F123" s="3"/>
      <c r="G123" s="3"/>
      <c r="H123" s="3"/>
      <c r="I123" s="3"/>
      <c r="J123" s="3"/>
      <c r="K123" s="3"/>
    </row>
    <row r="124" spans="2:11">
      <c r="B124" s="5"/>
      <c r="D124" s="3"/>
      <c r="E124" s="3"/>
      <c r="F124" s="3"/>
      <c r="G124" s="3"/>
      <c r="H124" s="3"/>
      <c r="I124" s="3"/>
      <c r="J124" s="3"/>
      <c r="K124" s="3"/>
    </row>
    <row r="125" spans="2:11">
      <c r="B125" s="5"/>
      <c r="D125" s="3"/>
      <c r="E125" s="3"/>
      <c r="F125" s="3"/>
      <c r="G125" s="3"/>
      <c r="H125" s="3"/>
      <c r="I125" s="3"/>
      <c r="J125" s="3"/>
      <c r="K125" s="3"/>
    </row>
    <row r="126" spans="2:11">
      <c r="B126" s="5"/>
      <c r="D126" s="3"/>
      <c r="E126" s="3"/>
      <c r="F126" s="3"/>
      <c r="G126" s="3"/>
      <c r="H126" s="3"/>
      <c r="I126" s="3"/>
      <c r="J126" s="3"/>
      <c r="K126" s="3"/>
    </row>
    <row r="127" spans="2:11">
      <c r="B127" s="5"/>
      <c r="D127" s="3"/>
      <c r="E127" s="3"/>
      <c r="F127" s="3"/>
      <c r="G127" s="3"/>
      <c r="H127" s="3"/>
      <c r="I127" s="3"/>
      <c r="J127" s="3"/>
      <c r="K127" s="3"/>
    </row>
    <row r="128" spans="2:11">
      <c r="B128" s="5"/>
      <c r="D128" s="3"/>
      <c r="E128" s="3"/>
      <c r="F128" s="3"/>
      <c r="G128" s="3"/>
      <c r="H128" s="3"/>
      <c r="I128" s="3"/>
      <c r="J128" s="3"/>
      <c r="K128" s="3"/>
    </row>
    <row r="129" spans="2:11">
      <c r="B129" s="5"/>
      <c r="D129" s="3"/>
      <c r="E129" s="3"/>
      <c r="F129" s="3"/>
      <c r="G129" s="3"/>
      <c r="H129" s="3"/>
      <c r="I129" s="3"/>
      <c r="J129" s="3"/>
      <c r="K129" s="3"/>
    </row>
    <row r="130" spans="2:11">
      <c r="B130" s="5"/>
      <c r="D130" s="3"/>
      <c r="E130" s="3"/>
      <c r="F130" s="3"/>
      <c r="G130" s="3"/>
      <c r="H130" s="3"/>
      <c r="I130" s="3"/>
      <c r="J130" s="3"/>
      <c r="K130" s="3"/>
    </row>
    <row r="131" spans="2:11">
      <c r="B131" s="5"/>
      <c r="D131" s="3"/>
      <c r="E131" s="3"/>
      <c r="F131" s="3"/>
      <c r="G131" s="3"/>
      <c r="H131" s="3"/>
      <c r="I131" s="3"/>
      <c r="J131" s="3"/>
      <c r="K131" s="3"/>
    </row>
    <row r="132" spans="2:11">
      <c r="B132" s="5"/>
      <c r="D132" s="3"/>
      <c r="E132" s="3"/>
      <c r="F132" s="3"/>
      <c r="G132" s="3"/>
      <c r="H132" s="3"/>
      <c r="I132" s="3"/>
      <c r="J132" s="3"/>
      <c r="K132" s="3"/>
    </row>
    <row r="133" spans="2:11">
      <c r="B133" s="5"/>
      <c r="D133" s="3"/>
      <c r="E133" s="3"/>
      <c r="F133" s="3"/>
      <c r="G133" s="3"/>
      <c r="H133" s="3"/>
      <c r="I133" s="3"/>
      <c r="J133" s="3"/>
      <c r="K133" s="3"/>
    </row>
    <row r="134" spans="2:11">
      <c r="B134" s="5"/>
      <c r="D134" s="3"/>
      <c r="E134" s="3"/>
      <c r="F134" s="3"/>
      <c r="G134" s="3"/>
      <c r="H134" s="3"/>
      <c r="I134" s="3"/>
      <c r="J134" s="3"/>
      <c r="K134" s="3"/>
    </row>
    <row r="135" spans="2:11">
      <c r="B135" s="5"/>
      <c r="D135" s="3"/>
      <c r="E135" s="3"/>
      <c r="F135" s="3"/>
      <c r="G135" s="3"/>
      <c r="H135" s="3"/>
      <c r="I135" s="3"/>
      <c r="J135" s="3"/>
      <c r="K135" s="3"/>
    </row>
    <row r="136" spans="2:11">
      <c r="B136" s="5"/>
      <c r="D136" s="3"/>
      <c r="E136" s="3"/>
      <c r="F136" s="3"/>
      <c r="G136" s="3"/>
      <c r="H136" s="3"/>
      <c r="I136" s="3"/>
      <c r="J136" s="3"/>
      <c r="K136" s="3"/>
    </row>
    <row r="137" spans="2:11">
      <c r="B137" s="5"/>
      <c r="D137" s="3"/>
      <c r="E137" s="3"/>
      <c r="F137" s="3"/>
      <c r="G137" s="3"/>
      <c r="H137" s="3"/>
      <c r="I137" s="3"/>
      <c r="J137" s="3"/>
      <c r="K137" s="3"/>
    </row>
    <row r="138" spans="2:11">
      <c r="B138" s="5"/>
      <c r="D138" s="3"/>
      <c r="E138" s="3"/>
      <c r="F138" s="3"/>
      <c r="G138" s="3"/>
      <c r="H138" s="3"/>
      <c r="I138" s="3"/>
      <c r="J138" s="3"/>
      <c r="K138" s="3"/>
    </row>
    <row r="139" spans="2:11">
      <c r="B139" s="5"/>
      <c r="D139" s="3"/>
      <c r="E139" s="3"/>
      <c r="F139" s="3"/>
      <c r="G139" s="3"/>
      <c r="H139" s="3"/>
      <c r="I139" s="3"/>
      <c r="J139" s="3"/>
      <c r="K139" s="3"/>
    </row>
    <row r="140" spans="2:11">
      <c r="B140" s="5"/>
      <c r="D140" s="3"/>
      <c r="E140" s="3"/>
      <c r="F140" s="3"/>
      <c r="G140" s="3"/>
      <c r="H140" s="3"/>
      <c r="I140" s="3"/>
      <c r="J140" s="3"/>
      <c r="K140" s="3"/>
    </row>
    <row r="141" spans="2:11">
      <c r="B141" s="5"/>
    </row>
    <row r="142" spans="2:11">
      <c r="B142" s="5"/>
    </row>
    <row r="143" spans="2:11">
      <c r="B143" s="5"/>
    </row>
    <row r="144" spans="2:11">
      <c r="B144" s="5"/>
    </row>
    <row r="145" spans="2:2">
      <c r="B145" s="5"/>
    </row>
    <row r="146" spans="2:2">
      <c r="B146" s="5"/>
    </row>
    <row r="147" spans="2:2">
      <c r="B147" s="5"/>
    </row>
    <row r="148" spans="2:2">
      <c r="B148" s="5"/>
    </row>
    <row r="149" spans="2:2">
      <c r="B149" s="5"/>
    </row>
    <row r="150" spans="2:2">
      <c r="B150" s="5"/>
    </row>
    <row r="151" spans="2:2">
      <c r="B151" s="5"/>
    </row>
    <row r="152" spans="2:2">
      <c r="B152" s="5"/>
    </row>
    <row r="153" spans="2:2">
      <c r="B153" s="5"/>
    </row>
    <row r="154" spans="2:2">
      <c r="B154" s="5"/>
    </row>
    <row r="155" spans="2:2">
      <c r="B155" s="5"/>
    </row>
    <row r="156" spans="2:2">
      <c r="B156" s="5"/>
    </row>
    <row r="157" spans="2:2">
      <c r="B157" s="5"/>
    </row>
    <row r="158" spans="2:2">
      <c r="B158" s="5"/>
    </row>
    <row r="159" spans="2:2">
      <c r="B159" s="5"/>
    </row>
    <row r="160" spans="2:2">
      <c r="B160" s="5"/>
    </row>
    <row r="161" spans="2:2">
      <c r="B161" s="5"/>
    </row>
    <row r="162" spans="2:2">
      <c r="B162" s="5"/>
    </row>
    <row r="163" spans="2:2">
      <c r="B163" s="5"/>
    </row>
    <row r="164" spans="2:2">
      <c r="B164" s="5"/>
    </row>
    <row r="165" spans="2:2">
      <c r="B165" s="5"/>
    </row>
    <row r="166" spans="2:2">
      <c r="B166" s="5"/>
    </row>
    <row r="167" spans="2:2">
      <c r="B167" s="5"/>
    </row>
    <row r="168" spans="2:2">
      <c r="B168" s="5"/>
    </row>
    <row r="169" spans="2:2">
      <c r="B169" s="5"/>
    </row>
    <row r="170" spans="2:2">
      <c r="B170" s="5"/>
    </row>
    <row r="171" spans="2:2">
      <c r="B171" s="5"/>
    </row>
    <row r="172" spans="2:2">
      <c r="B172" s="5"/>
    </row>
    <row r="173" spans="2:2">
      <c r="B173" s="5"/>
    </row>
    <row r="174" spans="2:2">
      <c r="B174" s="5"/>
    </row>
    <row r="175" spans="2:2">
      <c r="B175" s="5"/>
    </row>
    <row r="176" spans="2:2">
      <c r="B176" s="5"/>
    </row>
    <row r="177" spans="2:2">
      <c r="B177" s="5"/>
    </row>
    <row r="178" spans="2:2">
      <c r="B178" s="5"/>
    </row>
    <row r="179" spans="2:2">
      <c r="B179" s="5"/>
    </row>
    <row r="180" spans="2:2">
      <c r="B180" s="5"/>
    </row>
    <row r="181" spans="2:2">
      <c r="B181" s="5"/>
    </row>
    <row r="182" spans="2:2">
      <c r="B182" s="5"/>
    </row>
    <row r="183" spans="2:2">
      <c r="B183" s="5"/>
    </row>
    <row r="184" spans="2:2">
      <c r="B184" s="5"/>
    </row>
    <row r="185" spans="2:2">
      <c r="B185" s="5"/>
    </row>
    <row r="186" spans="2:2">
      <c r="B186" s="5"/>
    </row>
    <row r="187" spans="2:2">
      <c r="B187" s="5"/>
    </row>
    <row r="188" spans="2:2">
      <c r="B188" s="5"/>
    </row>
    <row r="189" spans="2:2">
      <c r="B189" s="5"/>
    </row>
    <row r="190" spans="2:2">
      <c r="B190" s="5"/>
    </row>
    <row r="191" spans="2:2">
      <c r="B191" s="5"/>
    </row>
    <row r="192" spans="2:2">
      <c r="B192" s="5"/>
    </row>
    <row r="193" spans="1:2">
      <c r="B193" s="5"/>
    </row>
    <row r="194" spans="1:2">
      <c r="B194" s="5"/>
    </row>
    <row r="195" spans="1:2">
      <c r="B195" s="5"/>
    </row>
    <row r="196" spans="1:2">
      <c r="B196" s="5"/>
    </row>
    <row r="197" spans="1:2">
      <c r="A197" t="s">
        <v>19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E8C7-3D7E-4225-9310-44DD3A294982}">
  <dimension ref="A1:E11"/>
  <sheetViews>
    <sheetView workbookViewId="0">
      <selection activeCell="E2" sqref="E2"/>
    </sheetView>
  </sheetViews>
  <sheetFormatPr defaultRowHeight="15"/>
  <cols>
    <col min="1" max="1" width="20.85546875" customWidth="1"/>
    <col min="2" max="2" width="11.7109375" customWidth="1"/>
    <col min="3" max="3" width="10.5703125" customWidth="1"/>
    <col min="4" max="4" width="11.28515625" customWidth="1"/>
    <col min="5" max="5" width="9.28515625" style="10" bestFit="1" customWidth="1"/>
  </cols>
  <sheetData>
    <row r="1" spans="1:5">
      <c r="B1" t="s">
        <v>20</v>
      </c>
      <c r="C1" t="s">
        <v>21</v>
      </c>
      <c r="D1" t="s">
        <v>22</v>
      </c>
      <c r="E1" s="10" t="s">
        <v>23</v>
      </c>
    </row>
    <row r="2" spans="1:5">
      <c r="A2" t="s">
        <v>24</v>
      </c>
      <c r="B2" s="3">
        <v>5000</v>
      </c>
      <c r="C2" s="3">
        <v>16000</v>
      </c>
      <c r="D2" s="3">
        <f>+C2-B2</f>
        <v>11000</v>
      </c>
      <c r="E2" s="10">
        <f>+B2/C2</f>
        <v>0.3125</v>
      </c>
    </row>
    <row r="3" spans="1:5">
      <c r="A3" t="s">
        <v>25</v>
      </c>
      <c r="B3" s="3">
        <v>200</v>
      </c>
      <c r="C3" s="3">
        <v>800</v>
      </c>
      <c r="D3" s="3">
        <f>+C3-B3</f>
        <v>600</v>
      </c>
      <c r="E3" s="10">
        <f t="shared" ref="E3:E11" si="0">+B3/C3</f>
        <v>0.25</v>
      </c>
    </row>
    <row r="4" spans="1:5">
      <c r="A4" t="s">
        <v>26</v>
      </c>
      <c r="B4" s="3">
        <f>+B3+B2</f>
        <v>5200</v>
      </c>
      <c r="C4" s="3">
        <f t="shared" ref="C4:D4" si="1">+C3+C2</f>
        <v>16800</v>
      </c>
      <c r="D4" s="3">
        <f t="shared" si="1"/>
        <v>11600</v>
      </c>
      <c r="E4" s="10">
        <f t="shared" si="0"/>
        <v>0.30952380952380953</v>
      </c>
    </row>
    <row r="5" spans="1:5">
      <c r="B5" s="3"/>
      <c r="C5" s="3"/>
      <c r="D5" s="3"/>
    </row>
    <row r="6" spans="1:5">
      <c r="A6" t="s">
        <v>27</v>
      </c>
      <c r="B6" s="3">
        <v>1300</v>
      </c>
      <c r="C6" s="3">
        <v>3650</v>
      </c>
      <c r="D6" s="3">
        <f>+C6-B6</f>
        <v>2350</v>
      </c>
      <c r="E6" s="10">
        <f t="shared" si="0"/>
        <v>0.35616438356164382</v>
      </c>
    </row>
    <row r="7" spans="1:5">
      <c r="A7" t="s">
        <v>28</v>
      </c>
      <c r="B7" s="3">
        <v>400</v>
      </c>
      <c r="C7" s="3">
        <v>1800</v>
      </c>
      <c r="D7" s="3">
        <f t="shared" ref="D7:D10" si="2">+C7-B7</f>
        <v>1400</v>
      </c>
      <c r="E7" s="10">
        <f t="shared" si="0"/>
        <v>0.22222222222222221</v>
      </c>
    </row>
    <row r="8" spans="1:5">
      <c r="A8" t="s">
        <v>29</v>
      </c>
      <c r="B8" s="3">
        <v>300</v>
      </c>
      <c r="C8" s="3">
        <v>1000</v>
      </c>
      <c r="D8" s="3">
        <f t="shared" si="2"/>
        <v>700</v>
      </c>
      <c r="E8" s="10">
        <f t="shared" si="0"/>
        <v>0.3</v>
      </c>
    </row>
    <row r="9" spans="1:5">
      <c r="A9" t="s">
        <v>30</v>
      </c>
      <c r="B9" s="3">
        <v>200</v>
      </c>
      <c r="C9" s="3">
        <v>1000</v>
      </c>
      <c r="D9" s="3">
        <f t="shared" si="2"/>
        <v>800</v>
      </c>
      <c r="E9" s="10">
        <f t="shared" si="0"/>
        <v>0.2</v>
      </c>
    </row>
    <row r="10" spans="1:5">
      <c r="A10" t="s">
        <v>31</v>
      </c>
      <c r="B10" s="3">
        <v>100</v>
      </c>
      <c r="C10" s="3">
        <v>600</v>
      </c>
      <c r="D10" s="3">
        <f t="shared" si="2"/>
        <v>500</v>
      </c>
      <c r="E10" s="10">
        <f t="shared" si="0"/>
        <v>0.16666666666666666</v>
      </c>
    </row>
    <row r="11" spans="1:5">
      <c r="A11" t="s">
        <v>32</v>
      </c>
      <c r="B11" s="3">
        <f>SUM(B6:B10)</f>
        <v>2300</v>
      </c>
      <c r="C11" s="3">
        <f t="shared" ref="C11:D11" si="3">SUM(C6:C10)</f>
        <v>8050</v>
      </c>
      <c r="D11" s="3">
        <f t="shared" si="3"/>
        <v>5750</v>
      </c>
      <c r="E11" s="10">
        <f t="shared" si="0"/>
        <v>0.2857142857142857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DAEAE-3F1A-4BDA-ADDA-191014BC5E06}">
  <dimension ref="A3:C9"/>
  <sheetViews>
    <sheetView showGridLines="0" workbookViewId="0">
      <selection activeCell="A3" sqref="A3"/>
    </sheetView>
  </sheetViews>
  <sheetFormatPr defaultRowHeight="15"/>
  <cols>
    <col min="1" max="1" width="18.42578125" bestFit="1" customWidth="1"/>
    <col min="2" max="4" width="17.42578125" bestFit="1" customWidth="1"/>
  </cols>
  <sheetData>
    <row r="3" spans="1:3">
      <c r="A3" s="7" t="s">
        <v>33</v>
      </c>
      <c r="B3" t="s">
        <v>34</v>
      </c>
      <c r="C3" t="s">
        <v>35</v>
      </c>
    </row>
    <row r="4" spans="1:3">
      <c r="A4" s="8">
        <v>1</v>
      </c>
      <c r="B4" s="4">
        <v>2550</v>
      </c>
      <c r="C4" s="4">
        <v>1700</v>
      </c>
    </row>
    <row r="5" spans="1:3">
      <c r="A5" s="8">
        <v>2</v>
      </c>
      <c r="B5" s="4">
        <v>800</v>
      </c>
      <c r="C5" s="4">
        <v>1600</v>
      </c>
    </row>
    <row r="6" spans="1:3">
      <c r="A6" s="8">
        <v>3</v>
      </c>
      <c r="B6" s="4">
        <v>400</v>
      </c>
      <c r="C6" s="4">
        <v>600</v>
      </c>
    </row>
    <row r="7" spans="1:3">
      <c r="A7" s="8" t="s">
        <v>36</v>
      </c>
      <c r="B7" s="4"/>
      <c r="C7" s="4"/>
    </row>
    <row r="8" spans="1:3">
      <c r="A8" s="8">
        <v>4</v>
      </c>
      <c r="B8" s="4">
        <v>300</v>
      </c>
      <c r="C8" s="4">
        <v>1200</v>
      </c>
    </row>
    <row r="9" spans="1:3">
      <c r="A9" s="8" t="s">
        <v>37</v>
      </c>
      <c r="B9" s="4">
        <v>4050</v>
      </c>
      <c r="C9" s="4">
        <v>5100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3AC18-A325-4178-BB0A-44AE1A9860FE}">
  <dimension ref="A3:C9"/>
  <sheetViews>
    <sheetView workbookViewId="0">
      <selection activeCell="A3" sqref="A3"/>
    </sheetView>
  </sheetViews>
  <sheetFormatPr defaultRowHeight="15"/>
  <cols>
    <col min="1" max="1" width="18.42578125" bestFit="1" customWidth="1"/>
    <col min="2" max="2" width="15.5703125" bestFit="1" customWidth="1"/>
    <col min="3" max="3" width="15" bestFit="1" customWidth="1"/>
  </cols>
  <sheetData>
    <row r="3" spans="1:3">
      <c r="A3" s="7" t="s">
        <v>33</v>
      </c>
      <c r="B3" t="s">
        <v>38</v>
      </c>
      <c r="C3" t="s">
        <v>39</v>
      </c>
    </row>
    <row r="4" spans="1:3">
      <c r="A4" s="8">
        <v>1</v>
      </c>
      <c r="B4" s="4">
        <v>-2000</v>
      </c>
      <c r="C4" s="4">
        <v>1271</v>
      </c>
    </row>
    <row r="5" spans="1:3">
      <c r="A5" s="8">
        <v>2</v>
      </c>
      <c r="B5" s="4">
        <v>300</v>
      </c>
      <c r="C5" s="4">
        <v>-244</v>
      </c>
    </row>
    <row r="6" spans="1:3">
      <c r="A6" s="8">
        <v>3</v>
      </c>
      <c r="B6" s="4">
        <v>-400</v>
      </c>
      <c r="C6" s="4">
        <v>900</v>
      </c>
    </row>
    <row r="7" spans="1:3">
      <c r="A7" s="8" t="s">
        <v>36</v>
      </c>
      <c r="B7" s="4"/>
      <c r="C7" s="4"/>
    </row>
    <row r="8" spans="1:3">
      <c r="A8" s="8">
        <v>4</v>
      </c>
      <c r="B8" s="4"/>
      <c r="C8" s="4"/>
    </row>
    <row r="9" spans="1:3">
      <c r="A9" s="8" t="s">
        <v>37</v>
      </c>
      <c r="B9" s="4">
        <v>-2100</v>
      </c>
      <c r="C9" s="4">
        <v>1927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54790-BA19-4340-BC4D-C8E1742643AD}">
  <dimension ref="A3:D9"/>
  <sheetViews>
    <sheetView workbookViewId="0">
      <selection activeCell="A7" sqref="A7"/>
    </sheetView>
  </sheetViews>
  <sheetFormatPr defaultRowHeight="15"/>
  <cols>
    <col min="1" max="1" width="18.42578125" bestFit="1" customWidth="1"/>
    <col min="2" max="2" width="19.85546875" bestFit="1" customWidth="1"/>
    <col min="3" max="3" width="20.42578125" bestFit="1" customWidth="1"/>
  </cols>
  <sheetData>
    <row r="3" spans="1:4">
      <c r="A3" s="7" t="s">
        <v>33</v>
      </c>
      <c r="B3" t="s">
        <v>40</v>
      </c>
      <c r="C3" t="s">
        <v>41</v>
      </c>
      <c r="D3" s="9" t="s">
        <v>42</v>
      </c>
    </row>
    <row r="4" spans="1:4">
      <c r="A4" s="8">
        <v>1</v>
      </c>
      <c r="B4" s="4">
        <v>561</v>
      </c>
      <c r="C4" s="4">
        <v>374</v>
      </c>
      <c r="D4">
        <f>+C4-B4</f>
        <v>-187</v>
      </c>
    </row>
    <row r="5" spans="1:4">
      <c r="A5" s="8">
        <v>2</v>
      </c>
      <c r="B5" s="4">
        <v>176</v>
      </c>
      <c r="C5" s="4">
        <v>352</v>
      </c>
      <c r="D5">
        <f>+D4+C5-B5</f>
        <v>-11</v>
      </c>
    </row>
    <row r="6" spans="1:4">
      <c r="A6" s="8">
        <v>3</v>
      </c>
      <c r="B6" s="4">
        <v>88</v>
      </c>
      <c r="C6" s="4">
        <v>132</v>
      </c>
      <c r="D6">
        <f>+D5+B6-C6</f>
        <v>-55</v>
      </c>
    </row>
    <row r="7" spans="1:4">
      <c r="A7" s="8" t="s">
        <v>36</v>
      </c>
      <c r="B7" s="4"/>
      <c r="C7" s="4"/>
    </row>
    <row r="8" spans="1:4">
      <c r="A8" s="8">
        <v>4</v>
      </c>
      <c r="B8" s="4">
        <v>66</v>
      </c>
      <c r="C8" s="4">
        <v>264</v>
      </c>
    </row>
    <row r="9" spans="1:4">
      <c r="A9" s="8" t="s">
        <v>37</v>
      </c>
      <c r="B9" s="4">
        <v>891</v>
      </c>
      <c r="C9" s="4">
        <v>1122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53C1C-1213-4162-9DDE-CA51C6962B48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2020-07-27T20:03:51Z</dcterms:created>
  <dcterms:modified xsi:type="dcterms:W3CDTF">2020-07-29T14:56:12Z</dcterms:modified>
  <cp:category/>
  <cp:contentStatus/>
</cp:coreProperties>
</file>